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ktfl11.edu-akita.local\share\C13-城東中学校\00_校内共有\00 令和７年度\12_３年部\001個人の部屋\01_鈴木雄\04_R7市中体連柔道専門部\99_年度末\"/>
    </mc:Choice>
  </mc:AlternateContent>
  <xr:revisionPtr revIDLastSave="0" documentId="13_ncr:1_{5DF41500-0FA6-4357-822D-9886609BC02A}" xr6:coauthVersionLast="36" xr6:coauthVersionMax="47" xr10:uidLastSave="{00000000-0000-0000-0000-000000000000}"/>
  <bookViews>
    <workbookView xWindow="0" yWindow="0" windowWidth="20490" windowHeight="7455" xr2:uid="{B297C477-FA5C-4C7F-AE5B-AD487D850D70}"/>
  </bookViews>
  <sheets>
    <sheet name="はじめに" sheetId="10" r:id="rId1"/>
    <sheet name="男子団体" sheetId="1" r:id="rId2"/>
    <sheet name="女子団体" sheetId="7" r:id="rId3"/>
    <sheet name="男子個人" sheetId="5" r:id="rId4"/>
    <sheet name="女子個人" sheetId="9" r:id="rId5"/>
    <sheet name="学校コード" sheetId="2" r:id="rId6"/>
  </sheets>
  <definedNames>
    <definedName name="_xlnm.Print_Area" localSheetId="4">女子個人!$A$1:$M$36</definedName>
    <definedName name="_xlnm.Print_Area" localSheetId="3">男子個人!$A$1:$M$38</definedName>
    <definedName name="_xlnm.Print_Area" localSheetId="1">男子団体!$A$1:$J$39</definedName>
    <definedName name="学年">男子団体!$S$6:$S$8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5" l="1"/>
  <c r="F7" i="5"/>
  <c r="E6" i="5"/>
  <c r="E7" i="1"/>
  <c r="D6" i="1"/>
  <c r="E8" i="1" l="1"/>
  <c r="B2" i="9"/>
  <c r="B2" i="5"/>
  <c r="B2" i="7"/>
  <c r="A6" i="1"/>
  <c r="E6" i="9"/>
  <c r="P6" i="9" s="1"/>
  <c r="A6" i="5"/>
  <c r="D6" i="7"/>
  <c r="A6" i="7" s="1"/>
  <c r="A7" i="7" s="1"/>
  <c r="E7" i="7"/>
  <c r="J29" i="9"/>
  <c r="J31" i="5"/>
  <c r="G29" i="7"/>
  <c r="G29" i="1"/>
  <c r="J35" i="9"/>
  <c r="D35" i="9"/>
  <c r="F8" i="9"/>
  <c r="F7" i="9"/>
  <c r="J37" i="5"/>
  <c r="D37" i="5"/>
  <c r="E8" i="7"/>
  <c r="H39" i="7"/>
  <c r="B39" i="7"/>
  <c r="H38" i="1"/>
  <c r="B38" i="1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12" i="5"/>
  <c r="A6" i="9"/>
  <c r="A20" i="9" s="1"/>
  <c r="A22" i="9" l="1"/>
  <c r="A19" i="9"/>
  <c r="A8" i="7"/>
  <c r="A27" i="5"/>
  <c r="A25" i="5"/>
  <c r="A22" i="5"/>
  <c r="A21" i="5"/>
  <c r="A15" i="5"/>
  <c r="A12" i="5"/>
  <c r="A17" i="5"/>
  <c r="A14" i="5"/>
  <c r="A8" i="5"/>
  <c r="A23" i="5"/>
  <c r="A7" i="5"/>
  <c r="A20" i="5"/>
  <c r="A16" i="5"/>
  <c r="A19" i="5"/>
  <c r="A13" i="5"/>
  <c r="A26" i="5"/>
  <c r="A18" i="5"/>
  <c r="A24" i="5"/>
  <c r="P23" i="9"/>
  <c r="P17" i="9"/>
  <c r="P12" i="9"/>
  <c r="P13" i="9"/>
  <c r="P21" i="9"/>
  <c r="P18" i="9"/>
  <c r="P15" i="9"/>
  <c r="P24" i="9"/>
  <c r="P25" i="9"/>
  <c r="P19" i="9"/>
  <c r="P20" i="9"/>
  <c r="P22" i="9"/>
  <c r="P14" i="9"/>
  <c r="P16" i="9"/>
  <c r="A7" i="1"/>
  <c r="A12" i="1"/>
  <c r="A13" i="1" s="1"/>
  <c r="A14" i="1" s="1"/>
  <c r="A15" i="1" s="1"/>
  <c r="A16" i="1" s="1"/>
  <c r="A17" i="1" s="1"/>
  <c r="A18" i="1" s="1"/>
  <c r="A19" i="1" s="1"/>
  <c r="A8" i="1"/>
  <c r="A8" i="9"/>
  <c r="A25" i="9"/>
  <c r="A12" i="7"/>
  <c r="A13" i="7" s="1"/>
  <c r="A14" i="7" s="1"/>
  <c r="A15" i="7" s="1"/>
  <c r="A16" i="7" s="1"/>
  <c r="A23" i="9"/>
  <c r="P6" i="5"/>
  <c r="A16" i="9"/>
  <c r="A18" i="9"/>
  <c r="A24" i="9"/>
  <c r="A14" i="9"/>
  <c r="A21" i="9"/>
  <c r="A17" i="9"/>
  <c r="A13" i="9"/>
  <c r="A7" i="9"/>
  <c r="A15" i="9"/>
  <c r="A12" i="9"/>
  <c r="P17" i="5" l="1"/>
  <c r="P22" i="5"/>
  <c r="P16" i="5"/>
  <c r="P19" i="5"/>
  <c r="P25" i="5"/>
  <c r="P12" i="5"/>
  <c r="P20" i="5"/>
  <c r="P18" i="5"/>
  <c r="P26" i="5"/>
  <c r="P24" i="5"/>
  <c r="P23" i="5"/>
  <c r="P27" i="5"/>
  <c r="P21" i="5"/>
  <c r="P13" i="5"/>
  <c r="P14" i="5"/>
  <c r="P1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tomoyasu</author>
  </authors>
  <commentList>
    <comment ref="H12" authorId="0" shapeId="0" xr:uid="{1F9A78EE-034D-4D14-B977-E0E93BF021A5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I12" authorId="0" shapeId="0" xr:uid="{834CB7EB-5DDF-40A4-9FB2-18C58D2162C9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tomoyasu</author>
  </authors>
  <commentList>
    <comment ref="H12" authorId="0" shapeId="0" xr:uid="{28D4B526-05FF-47F4-BA59-68ED6758FA08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I12" authorId="0" shapeId="0" xr:uid="{82B948EF-B00F-4253-8344-BA9AF540F0A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tomoyasu</author>
  </authors>
  <commentList>
    <comment ref="B12" authorId="0" shapeId="0" xr:uid="{575960CD-40E0-4EB5-ADAC-854342CE1EDF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I12" authorId="0" shapeId="0" xr:uid="{B999F35B-CC2F-44B7-A8F7-C995532F7426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J12" authorId="0" shapeId="0" xr:uid="{B8471F16-CBF4-42CE-91B0-B2D6773FFED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tomoyasu</author>
  </authors>
  <commentList>
    <comment ref="B12" authorId="0" shapeId="0" xr:uid="{6CE11830-7C44-4DB3-8CD8-9A1FB4545891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I12" authorId="0" shapeId="0" xr:uid="{116748A0-B371-4356-A97F-D18FD0E39C4D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J12" authorId="0" shapeId="0" xr:uid="{75EC3873-6F88-4971-8228-269B901C998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</commentList>
</comments>
</file>

<file path=xl/sharedStrings.xml><?xml version="1.0" encoding="utf-8"?>
<sst xmlns="http://schemas.openxmlformats.org/spreadsheetml/2006/main" count="237" uniqueCount="97">
  <si>
    <t>初期入力シート</t>
    <rPh sb="0" eb="2">
      <t>ショキ</t>
    </rPh>
    <rPh sb="2" eb="4">
      <t>ニュウリョク</t>
    </rPh>
    <phoneticPr fontId="11"/>
  </si>
  <si>
    <t>はじめに次の項目を入力してください。参加申込書に反映されます。</t>
    <rPh sb="4" eb="5">
      <t>ツギ</t>
    </rPh>
    <rPh sb="6" eb="8">
      <t>コウモク</t>
    </rPh>
    <rPh sb="9" eb="11">
      <t>ニュウリョク</t>
    </rPh>
    <rPh sb="18" eb="20">
      <t>サンカ</t>
    </rPh>
    <rPh sb="20" eb="23">
      <t>モウシコミショ</t>
    </rPh>
    <rPh sb="24" eb="26">
      <t>ハンエイ</t>
    </rPh>
    <phoneticPr fontId="11"/>
  </si>
  <si>
    <t>学校名</t>
    <rPh sb="0" eb="3">
      <t>ガッコウメイ</t>
    </rPh>
    <phoneticPr fontId="11"/>
  </si>
  <si>
    <t>秋田市立山王中学校</t>
    <rPh sb="6" eb="9">
      <t>チュウガッコウ</t>
    </rPh>
    <phoneticPr fontId="11"/>
  </si>
  <si>
    <t>監督名</t>
    <rPh sb="0" eb="2">
      <t>カントク</t>
    </rPh>
    <rPh sb="2" eb="3">
      <t>メイ</t>
    </rPh>
    <phoneticPr fontId="11"/>
  </si>
  <si>
    <t>秋田市立土崎中学校</t>
    <rPh sb="6" eb="9">
      <t>チュウガッコウ</t>
    </rPh>
    <phoneticPr fontId="11"/>
  </si>
  <si>
    <t>コーチ名</t>
    <rPh sb="3" eb="4">
      <t>メイ</t>
    </rPh>
    <phoneticPr fontId="11"/>
  </si>
  <si>
    <t>秋田市立城南中学校</t>
    <rPh sb="6" eb="9">
      <t>チュウガッコウ</t>
    </rPh>
    <phoneticPr fontId="11"/>
  </si>
  <si>
    <t>校長名</t>
    <rPh sb="0" eb="3">
      <t>コウチョウメイ</t>
    </rPh>
    <phoneticPr fontId="11"/>
  </si>
  <si>
    <t>秋田市立城東中学校</t>
    <rPh sb="6" eb="9">
      <t>チュウガッコウ</t>
    </rPh>
    <phoneticPr fontId="11"/>
  </si>
  <si>
    <t>申し込み日</t>
    <rPh sb="0" eb="1">
      <t>モウ</t>
    </rPh>
    <rPh sb="2" eb="3">
      <t>コ</t>
    </rPh>
    <rPh sb="4" eb="5">
      <t>ビ</t>
    </rPh>
    <phoneticPr fontId="11"/>
  </si>
  <si>
    <t>秋田市立泉中学校</t>
    <rPh sb="5" eb="8">
      <t>チュウガッコウ</t>
    </rPh>
    <phoneticPr fontId="11"/>
  </si>
  <si>
    <t>秋田市立御野場中学校</t>
    <rPh sb="7" eb="10">
      <t>チュウガッコウ</t>
    </rPh>
    <phoneticPr fontId="11"/>
  </si>
  <si>
    <t>秋田市立勝平中学校</t>
    <rPh sb="6" eb="9">
      <t>チュウガッコウ</t>
    </rPh>
    <phoneticPr fontId="11"/>
  </si>
  <si>
    <t>秋田市立飯島中学校</t>
    <rPh sb="6" eb="9">
      <t>チュウガッコウ</t>
    </rPh>
    <phoneticPr fontId="11"/>
  </si>
  <si>
    <t>秋田市立桜中学校</t>
    <rPh sb="5" eb="8">
      <t>チュウガッコウ</t>
    </rPh>
    <phoneticPr fontId="11"/>
  </si>
  <si>
    <t>秋田市立秋田北中学校</t>
    <rPh sb="6" eb="7">
      <t>キタ</t>
    </rPh>
    <rPh sb="7" eb="10">
      <t>チュウガッコウ</t>
    </rPh>
    <phoneticPr fontId="11"/>
  </si>
  <si>
    <t>秋田南高等学校中等部</t>
    <rPh sb="0" eb="2">
      <t>アキタ</t>
    </rPh>
    <rPh sb="2" eb="3">
      <t>ミナミ</t>
    </rPh>
    <rPh sb="3" eb="5">
      <t>コウトウ</t>
    </rPh>
    <rPh sb="5" eb="7">
      <t>ガッコウ</t>
    </rPh>
    <rPh sb="7" eb="10">
      <t>チュウトウブ</t>
    </rPh>
    <phoneticPr fontId="3"/>
  </si>
  <si>
    <t>秋田市立河辺中学校</t>
    <rPh sb="0" eb="4">
      <t>アキタシリツ</t>
    </rPh>
    <rPh sb="4" eb="9">
      <t>カワベチュウガッコウ</t>
    </rPh>
    <phoneticPr fontId="11"/>
  </si>
  <si>
    <t>秋田市立将軍野中学校</t>
    <rPh sb="0" eb="4">
      <t>アキタシリツ</t>
    </rPh>
    <rPh sb="4" eb="7">
      <t>ショウグンノ</t>
    </rPh>
    <rPh sb="7" eb="10">
      <t>チュウガッコウ</t>
    </rPh>
    <phoneticPr fontId="1"/>
  </si>
  <si>
    <t>秋田市立外旭川中学校</t>
    <rPh sb="0" eb="4">
      <t>アキタシリツ</t>
    </rPh>
    <rPh sb="4" eb="10">
      <t>ソトアサヒカワチュウガッコウ</t>
    </rPh>
    <phoneticPr fontId="1"/>
  </si>
  <si>
    <t>秋田市立雄和中学校</t>
    <rPh sb="0" eb="4">
      <t>アキタシリツ</t>
    </rPh>
    <rPh sb="4" eb="9">
      <t>ユウワチュウガッコウ</t>
    </rPh>
    <phoneticPr fontId="11"/>
  </si>
  <si>
    <t>秋田市立秋田東中学校</t>
    <rPh sb="0" eb="4">
      <t>アキタシリツ</t>
    </rPh>
    <rPh sb="4" eb="6">
      <t>アキタ</t>
    </rPh>
    <rPh sb="6" eb="7">
      <t>ヒガシ</t>
    </rPh>
    <rPh sb="7" eb="10">
      <t>チュウガッコウ</t>
    </rPh>
    <phoneticPr fontId="1"/>
  </si>
  <si>
    <t>秋田大学教育文化学部附属中学校</t>
    <rPh sb="0" eb="2">
      <t>アキタ</t>
    </rPh>
    <rPh sb="2" eb="4">
      <t>ダイガク</t>
    </rPh>
    <rPh sb="4" eb="6">
      <t>キョウイク</t>
    </rPh>
    <rPh sb="6" eb="8">
      <t>ブンカ</t>
    </rPh>
    <rPh sb="8" eb="10">
      <t>ガクブ</t>
    </rPh>
    <rPh sb="10" eb="12">
      <t>フゾク</t>
    </rPh>
    <rPh sb="12" eb="15">
      <t>チュウガッコウ</t>
    </rPh>
    <phoneticPr fontId="1"/>
  </si>
  <si>
    <t>男子団体戦　　申込書</t>
    <rPh sb="0" eb="2">
      <t>ダンシ</t>
    </rPh>
    <rPh sb="2" eb="5">
      <t>ダンタイセン</t>
    </rPh>
    <rPh sb="7" eb="10">
      <t>モウシコミショ</t>
    </rPh>
    <phoneticPr fontId="1"/>
  </si>
  <si>
    <t>学校名リスト※ここは変えないでください</t>
    <rPh sb="0" eb="3">
      <t>ガッコウメイ</t>
    </rPh>
    <rPh sb="10" eb="11">
      <t>カ</t>
    </rPh>
    <phoneticPr fontId="1"/>
  </si>
  <si>
    <t>学校名</t>
    <rPh sb="0" eb="3">
      <t>ガッコウメイ</t>
    </rPh>
    <phoneticPr fontId="1"/>
  </si>
  <si>
    <t>初段</t>
    <rPh sb="0" eb="2">
      <t>ショダン</t>
    </rPh>
    <phoneticPr fontId="1"/>
  </si>
  <si>
    <t>監　督</t>
    <rPh sb="0" eb="1">
      <t>ラン</t>
    </rPh>
    <rPh sb="2" eb="3">
      <t>ヨシ</t>
    </rPh>
    <phoneticPr fontId="1"/>
  </si>
  <si>
    <t>氏　名</t>
    <rPh sb="0" eb="1">
      <t>シ</t>
    </rPh>
    <rPh sb="2" eb="3">
      <t>メイ</t>
    </rPh>
    <phoneticPr fontId="1"/>
  </si>
  <si>
    <t>監督</t>
    <rPh sb="0" eb="2">
      <t>カントク</t>
    </rPh>
    <phoneticPr fontId="1"/>
  </si>
  <si>
    <t>無</t>
    <rPh sb="0" eb="1">
      <t>ム</t>
    </rPh>
    <phoneticPr fontId="1"/>
  </si>
  <si>
    <t>コーチ</t>
    <phoneticPr fontId="1"/>
  </si>
  <si>
    <t>位　　置</t>
    <rPh sb="0" eb="1">
      <t>クライ</t>
    </rPh>
    <rPh sb="3" eb="4">
      <t>オキ</t>
    </rPh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</si>
  <si>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</si>
  <si>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学　年</t>
    <rPh sb="0" eb="1">
      <t>ガク</t>
    </rPh>
    <rPh sb="2" eb="3">
      <t>トシ</t>
    </rPh>
    <phoneticPr fontId="1"/>
  </si>
  <si>
    <t>段　位</t>
    <rPh sb="0" eb="1">
      <t>ダン</t>
    </rPh>
    <rPh sb="2" eb="3">
      <t>クライ</t>
    </rPh>
    <phoneticPr fontId="1"/>
  </si>
  <si>
    <t>体　重</t>
    <rPh sb="0" eb="1">
      <t>カラダ</t>
    </rPh>
    <rPh sb="2" eb="3">
      <t>ジュウ</t>
    </rPh>
    <phoneticPr fontId="1"/>
  </si>
  <si>
    <t>名字</t>
    <rPh sb="0" eb="2">
      <t>ミョウジ</t>
    </rPh>
    <phoneticPr fontId="1"/>
  </si>
  <si>
    <t>名前</t>
    <rPh sb="0" eb="2">
      <t>ナマエ</t>
    </rPh>
    <phoneticPr fontId="1"/>
  </si>
  <si>
    <t>大　将</t>
    <rPh sb="0" eb="1">
      <t>ダイ</t>
    </rPh>
    <rPh sb="2" eb="3">
      <t>ショウ</t>
    </rPh>
    <phoneticPr fontId="1"/>
  </si>
  <si>
    <t>副　将</t>
    <rPh sb="0" eb="1">
      <t>フク</t>
    </rPh>
    <rPh sb="2" eb="3">
      <t>ショウ</t>
    </rPh>
    <phoneticPr fontId="1"/>
  </si>
  <si>
    <t>中　堅</t>
    <rPh sb="0" eb="1">
      <t>ナカ</t>
    </rPh>
    <rPh sb="2" eb="3">
      <t>ケン</t>
    </rPh>
    <phoneticPr fontId="1"/>
  </si>
  <si>
    <t>次　鋒</t>
    <rPh sb="0" eb="1">
      <t>ツギ</t>
    </rPh>
    <rPh sb="2" eb="3">
      <t>ホコ</t>
    </rPh>
    <phoneticPr fontId="1"/>
  </si>
  <si>
    <t>先　鋒</t>
    <rPh sb="0" eb="1">
      <t>サキ</t>
    </rPh>
    <rPh sb="2" eb="3">
      <t>ホコ</t>
    </rPh>
    <phoneticPr fontId="1"/>
  </si>
  <si>
    <t>補欠１</t>
    <rPh sb="0" eb="2">
      <t>ホケツ</t>
    </rPh>
    <phoneticPr fontId="1"/>
  </si>
  <si>
    <t>補欠２</t>
    <rPh sb="0" eb="2">
      <t>ホケツ</t>
    </rPh>
    <phoneticPr fontId="1"/>
  </si>
  <si>
    <t>補欠３</t>
    <rPh sb="0" eb="2">
      <t>ホケツ</t>
    </rPh>
    <phoneticPr fontId="1"/>
  </si>
  <si>
    <t>（注意）　選手の位置は，もっとも体重の重いものを大将とし，以下体重順に
　　　　　記入すること。（体重は小数第１位まで）</t>
    <phoneticPr fontId="1"/>
  </si>
  <si>
    <t>秋田市中学校体育連盟　会長  様</t>
    <rPh sb="0" eb="3">
      <t>アキタシ</t>
    </rPh>
    <rPh sb="3" eb="6">
      <t>チュウガッコウ</t>
    </rPh>
    <rPh sb="6" eb="8">
      <t>タイイク</t>
    </rPh>
    <rPh sb="8" eb="10">
      <t>レンメイ</t>
    </rPh>
    <rPh sb="11" eb="13">
      <t>カイチョウ</t>
    </rPh>
    <rPh sb="15" eb="16">
      <t>サマ</t>
    </rPh>
    <phoneticPr fontId="1"/>
  </si>
  <si>
    <t>　　　　上記の生徒は要項に照らし適格者であり，学校代表としてもふさわしく，また，
　　 保護者の同意を得ておりますので，大会への参加を申し込みいたします。</t>
    <rPh sb="4" eb="6">
      <t>ジョウキ</t>
    </rPh>
    <phoneticPr fontId="1"/>
  </si>
  <si>
    <t>校長</t>
    <rPh sb="0" eb="2">
      <t>コウチョウ</t>
    </rPh>
    <phoneticPr fontId="1"/>
  </si>
  <si>
    <t>公印</t>
    <rPh sb="0" eb="1">
      <t>コウ</t>
    </rPh>
    <rPh sb="1" eb="2">
      <t>イン</t>
    </rPh>
    <phoneticPr fontId="1"/>
  </si>
  <si>
    <t>女子団体戦　　申込書</t>
    <rPh sb="0" eb="2">
      <t>ジョシ</t>
    </rPh>
    <rPh sb="2" eb="5">
      <t>ダンタイセン</t>
    </rPh>
    <rPh sb="7" eb="10">
      <t>モウシコミショ</t>
    </rPh>
    <phoneticPr fontId="1"/>
  </si>
  <si>
    <t>大将</t>
    <rPh sb="0" eb="2">
      <t>タイショウ</t>
    </rPh>
    <phoneticPr fontId="1"/>
  </si>
  <si>
    <t>　　　　上記の生徒は，要項に照らし適格者であり，学校代表としてもふさわしく，また，
　　 保護者の同意を得ておりますので，大会への参加を申し込みいたします。</t>
    <rPh sb="4" eb="6">
      <t>ジョウキ</t>
    </rPh>
    <phoneticPr fontId="1"/>
  </si>
  <si>
    <t>コード作業場　いじらないでね</t>
    <rPh sb="3" eb="5">
      <t>サギョウ</t>
    </rPh>
    <rPh sb="5" eb="6">
      <t>バ</t>
    </rPh>
    <phoneticPr fontId="1"/>
  </si>
  <si>
    <t>男子個人戦　　申込書</t>
    <rPh sb="0" eb="2">
      <t>ダンシ</t>
    </rPh>
    <rPh sb="2" eb="5">
      <t>コジンセン</t>
    </rPh>
    <rPh sb="7" eb="10">
      <t>モウシコミショ</t>
    </rPh>
    <phoneticPr fontId="1"/>
  </si>
  <si>
    <t>山王</t>
    <rPh sb="0" eb="2">
      <t>サンノウ</t>
    </rPh>
    <phoneticPr fontId="1"/>
  </si>
  <si>
    <t>※　１６名を超える学校はコピー
　　　してください。</t>
    <rPh sb="4" eb="5">
      <t>メイ</t>
    </rPh>
    <rPh sb="6" eb="7">
      <t>コ</t>
    </rPh>
    <rPh sb="9" eb="11">
      <t>ガッコウ</t>
    </rPh>
    <phoneticPr fontId="1"/>
  </si>
  <si>
    <t>土崎</t>
    <rPh sb="0" eb="2">
      <t>ツチザキ</t>
    </rPh>
    <phoneticPr fontId="1"/>
  </si>
  <si>
    <t>城南</t>
    <rPh sb="0" eb="2">
      <t>ジョウナン</t>
    </rPh>
    <phoneticPr fontId="1"/>
  </si>
  <si>
    <t>城東</t>
    <rPh sb="0" eb="2">
      <t>ジョウトウ</t>
    </rPh>
    <phoneticPr fontId="1"/>
  </si>
  <si>
    <t>階　　級</t>
    <rPh sb="0" eb="1">
      <t>カイ</t>
    </rPh>
    <rPh sb="3" eb="4">
      <t>キュウ</t>
    </rPh>
    <phoneticPr fontId="1"/>
  </si>
  <si>
    <t>チーム内
順位</t>
    <rPh sb="3" eb="4">
      <t>ナイ</t>
    </rPh>
    <rPh sb="5" eb="7">
      <t>ジュンイ</t>
    </rPh>
    <phoneticPr fontId="1"/>
  </si>
  <si>
    <t>泉</t>
    <rPh sb="0" eb="1">
      <t>イズミ</t>
    </rPh>
    <phoneticPr fontId="1"/>
  </si>
  <si>
    <t>御野場</t>
    <rPh sb="0" eb="3">
      <t>オノバ</t>
    </rPh>
    <phoneticPr fontId="1"/>
  </si>
  <si>
    <t>勝平</t>
    <rPh sb="0" eb="2">
      <t>カツヒラ</t>
    </rPh>
    <phoneticPr fontId="1"/>
  </si>
  <si>
    <r>
      <rPr>
        <sz val="14"/>
        <color indexed="8"/>
        <rFont val="ＭＳ Ｐゴシック"/>
        <family val="3"/>
        <charset val="128"/>
      </rPr>
      <t>　抽選をよりスムーズにするために</t>
    </r>
    <r>
      <rPr>
        <b/>
        <sz val="14"/>
        <color indexed="8"/>
        <rFont val="ＭＳ Ｐゴシック"/>
        <family val="3"/>
        <charset val="128"/>
      </rPr>
      <t>チーム内順位</t>
    </r>
    <r>
      <rPr>
        <sz val="14"/>
        <color indexed="8"/>
        <rFont val="ＭＳ Ｐゴシック"/>
        <family val="3"/>
        <charset val="128"/>
      </rPr>
      <t>の項目を追加しました。
　階級に一人しか選手がいない場合は「1」を入力してください。
　同階級に複数いる場合チーム内のシード順を半角数字で入力してください。</t>
    </r>
    <r>
      <rPr>
        <sz val="11"/>
        <color theme="1"/>
        <rFont val="ＭＳ Ｐゴシック"/>
        <family val="3"/>
        <charset val="128"/>
        <scheme val="minor"/>
      </rPr>
      <t xml:space="preserve">
　</t>
    </r>
    <rPh sb="1" eb="3">
      <t>チュウセン</t>
    </rPh>
    <rPh sb="19" eb="20">
      <t>ナイ</t>
    </rPh>
    <rPh sb="20" eb="22">
      <t>ジュンイ</t>
    </rPh>
    <rPh sb="23" eb="25">
      <t>コウモク</t>
    </rPh>
    <rPh sb="26" eb="28">
      <t>ツイカ</t>
    </rPh>
    <rPh sb="35" eb="37">
      <t>カイキュウ</t>
    </rPh>
    <rPh sb="38" eb="40">
      <t>ヒトリ</t>
    </rPh>
    <rPh sb="42" eb="44">
      <t>センシュ</t>
    </rPh>
    <rPh sb="48" eb="50">
      <t>バアイ</t>
    </rPh>
    <rPh sb="55" eb="57">
      <t>ニュウリョク</t>
    </rPh>
    <rPh sb="66" eb="67">
      <t>ドウ</t>
    </rPh>
    <rPh sb="67" eb="69">
      <t>カイキュウ</t>
    </rPh>
    <rPh sb="70" eb="72">
      <t>フクスウ</t>
    </rPh>
    <rPh sb="74" eb="76">
      <t>バアイ</t>
    </rPh>
    <rPh sb="79" eb="80">
      <t>ナイ</t>
    </rPh>
    <rPh sb="84" eb="85">
      <t>ジュン</t>
    </rPh>
    <rPh sb="86" eb="88">
      <t>ハンカク</t>
    </rPh>
    <rPh sb="88" eb="90">
      <t>スウジ</t>
    </rPh>
    <rPh sb="91" eb="93">
      <t>ニュウリョク</t>
    </rPh>
    <phoneticPr fontId="9"/>
  </si>
  <si>
    <t>飯島</t>
    <rPh sb="0" eb="2">
      <t>イイジマ</t>
    </rPh>
    <phoneticPr fontId="1"/>
  </si>
  <si>
    <t>+90</t>
    <phoneticPr fontId="1"/>
  </si>
  <si>
    <t>桜</t>
    <rPh sb="0" eb="1">
      <t>サクラ</t>
    </rPh>
    <phoneticPr fontId="1"/>
  </si>
  <si>
    <t>秋田北</t>
    <rPh sb="0" eb="2">
      <t>アキタ</t>
    </rPh>
    <rPh sb="2" eb="3">
      <t>キタ</t>
    </rPh>
    <phoneticPr fontId="1"/>
  </si>
  <si>
    <t>南高中等部</t>
    <rPh sb="0" eb="1">
      <t>ミナミ</t>
    </rPh>
    <rPh sb="1" eb="2">
      <t>コウ</t>
    </rPh>
    <rPh sb="2" eb="4">
      <t>チュウトウ</t>
    </rPh>
    <rPh sb="4" eb="5">
      <t>ブ</t>
    </rPh>
    <phoneticPr fontId="1"/>
  </si>
  <si>
    <t>（注意）体重は小数第１位まで</t>
    <rPh sb="1" eb="3">
      <t>チュウイ</t>
    </rPh>
    <rPh sb="4" eb="6">
      <t>タイジュウ</t>
    </rPh>
    <rPh sb="7" eb="9">
      <t>ショウスウ</t>
    </rPh>
    <rPh sb="9" eb="10">
      <t>ダイ</t>
    </rPh>
    <rPh sb="11" eb="12">
      <t>イ</t>
    </rPh>
    <phoneticPr fontId="1"/>
  </si>
  <si>
    <t>　上記の生徒は，要項に照らし適格者であり，学校代表としてもふさわしく，また，保護者の同意を得ておりますので，大会への参加を申し込みいたします。</t>
    <rPh sb="1" eb="3">
      <t>ジョウキ</t>
    </rPh>
    <phoneticPr fontId="1"/>
  </si>
  <si>
    <t>女子個人戦　　申込書</t>
    <rPh sb="0" eb="2">
      <t>ジョシ</t>
    </rPh>
    <rPh sb="2" eb="5">
      <t>コジンセン</t>
    </rPh>
    <rPh sb="7" eb="10">
      <t>モウシコミショ</t>
    </rPh>
    <phoneticPr fontId="1"/>
  </si>
  <si>
    <t>チーム内
順位</t>
    <rPh sb="3" eb="4">
      <t>ナイ</t>
    </rPh>
    <rPh sb="5" eb="7">
      <t>ジュンイ</t>
    </rPh>
    <phoneticPr fontId="9"/>
  </si>
  <si>
    <t>+70</t>
  </si>
  <si>
    <t>学校名</t>
    <rPh sb="0" eb="3">
      <t>ガッコウメイ</t>
    </rPh>
    <phoneticPr fontId="3"/>
  </si>
  <si>
    <t>男子</t>
    <rPh sb="0" eb="2">
      <t>ダンシ</t>
    </rPh>
    <phoneticPr fontId="1"/>
  </si>
  <si>
    <t>女子</t>
    <rPh sb="0" eb="2">
      <t>ジョシ</t>
    </rPh>
    <phoneticPr fontId="1"/>
  </si>
  <si>
    <t>秋田市立山王中学校</t>
    <rPh sb="6" eb="9">
      <t>チュウガッコウ</t>
    </rPh>
    <phoneticPr fontId="1"/>
  </si>
  <si>
    <t>秋田市立土崎中学校</t>
    <rPh sb="6" eb="9">
      <t>チュウガッコウ</t>
    </rPh>
    <phoneticPr fontId="1"/>
  </si>
  <si>
    <t>秋田市立城南中学校</t>
    <rPh sb="6" eb="9">
      <t>チュウガッコウ</t>
    </rPh>
    <phoneticPr fontId="1"/>
  </si>
  <si>
    <t>秋田市立城東中学校</t>
    <rPh sb="6" eb="9">
      <t>チュウガッコウ</t>
    </rPh>
    <phoneticPr fontId="1"/>
  </si>
  <si>
    <t>秋田市立泉中学校</t>
    <rPh sb="5" eb="8">
      <t>チュウガッコウ</t>
    </rPh>
    <phoneticPr fontId="1"/>
  </si>
  <si>
    <t>秋田市立御野場中学校</t>
    <rPh sb="7" eb="10">
      <t>チュウガッコウ</t>
    </rPh>
    <phoneticPr fontId="1"/>
  </si>
  <si>
    <t>秋田市立勝平中学校</t>
    <rPh sb="6" eb="9">
      <t>チュウガッコウ</t>
    </rPh>
    <phoneticPr fontId="1"/>
  </si>
  <si>
    <t>秋田市立飯島中学校</t>
    <rPh sb="6" eb="9">
      <t>チュウガッコウ</t>
    </rPh>
    <phoneticPr fontId="1"/>
  </si>
  <si>
    <t>秋田市立〇〇中学校</t>
    <rPh sb="6" eb="9">
      <t>チュウガッコウ</t>
    </rPh>
    <phoneticPr fontId="1"/>
  </si>
  <si>
    <t>秋田南高等学校中等部</t>
    <rPh sb="0" eb="2">
      <t>アキタ</t>
    </rPh>
    <rPh sb="2" eb="3">
      <t>ミナミ</t>
    </rPh>
    <rPh sb="3" eb="5">
      <t>コウトウ</t>
    </rPh>
    <rPh sb="5" eb="7">
      <t>ガッコウ</t>
    </rPh>
    <rPh sb="7" eb="10">
      <t>チュウトウブ</t>
    </rPh>
    <phoneticPr fontId="1"/>
  </si>
  <si>
    <t>秋田市立〇〇中学校</t>
    <rPh sb="0" eb="4">
      <t>アキタシリツ</t>
    </rPh>
    <rPh sb="6" eb="9">
      <t>チュウガッコウ</t>
    </rPh>
    <phoneticPr fontId="1"/>
  </si>
  <si>
    <t>秋田市立雄和中学校</t>
    <rPh sb="0" eb="9">
      <t>アキタシリツユウワチュウガッコウ</t>
    </rPh>
    <phoneticPr fontId="1"/>
  </si>
  <si>
    <t>※ここには何も記入しないでください。</t>
    <rPh sb="5" eb="6">
      <t>ナニ</t>
    </rPh>
    <rPh sb="7" eb="9">
      <t>キニュウ</t>
    </rPh>
    <phoneticPr fontId="1"/>
  </si>
  <si>
    <t>令和　８　年 ４ 月　　日</t>
    <rPh sb="0" eb="2">
      <t>レイワ</t>
    </rPh>
    <rPh sb="5" eb="6">
      <t>ネン</t>
    </rPh>
    <rPh sb="9" eb="10">
      <t>ガツ</t>
    </rPh>
    <rPh sb="12" eb="13">
      <t>ニチ</t>
    </rPh>
    <phoneticPr fontId="11"/>
  </si>
  <si>
    <t>令和８年度　秋田市中学校春季柔道大会</t>
    <rPh sb="0" eb="2">
      <t>レイワ</t>
    </rPh>
    <rPh sb="3" eb="5">
      <t>ネンド</t>
    </rPh>
    <rPh sb="5" eb="7">
      <t>ヘイネンド</t>
    </rPh>
    <rPh sb="6" eb="8">
      <t>アキタ</t>
    </rPh>
    <rPh sb="12" eb="14">
      <t>シュンキ</t>
    </rPh>
    <rPh sb="14" eb="16">
      <t>ジュウドウ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</si>
</sst>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distributed" vertical="center" justifyLastLine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righ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distributed" vertical="center" justifyLastLine="1"/>
    </xf>
    <xf numFmtId="176" fontId="6" fillId="0" borderId="1" xfId="0" applyNumberFormat="1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 justifyLastLine="1"/>
    </xf>
    <xf numFmtId="0" fontId="5" fillId="0" borderId="9" xfId="0" applyFont="1" applyBorder="1" applyAlignment="1">
      <alignment vertical="center" justifyLastLine="1"/>
    </xf>
    <xf numFmtId="0" fontId="5" fillId="0" borderId="3" xfId="0" applyFont="1" applyBorder="1">
      <alignment vertical="center"/>
    </xf>
    <xf numFmtId="0" fontId="0" fillId="0" borderId="1" xfId="0" applyBorder="1">
      <alignment vertical="center"/>
    </xf>
    <xf numFmtId="0" fontId="0" fillId="3" borderId="12" xfId="0" applyFill="1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49" fontId="0" fillId="0" borderId="1" xfId="0" applyNumberFormat="1" applyBorder="1" applyAlignment="1">
      <alignment horizontal="right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1" xfId="0" applyBorder="1">
      <alignment vertical="center"/>
    </xf>
    <xf numFmtId="0" fontId="0" fillId="0" borderId="21" xfId="0" applyBorder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 justifyLastLine="1"/>
    </xf>
    <xf numFmtId="0" fontId="13" fillId="0" borderId="0" xfId="0" applyFont="1">
      <alignment vertical="center"/>
    </xf>
    <xf numFmtId="0" fontId="14" fillId="3" borderId="1" xfId="0" applyFont="1" applyFill="1" applyBorder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176" fontId="6" fillId="0" borderId="10" xfId="0" applyNumberFormat="1" applyFont="1" applyBorder="1" applyAlignment="1">
      <alignment horizontal="distributed" vertical="center" justifyLastLine="1"/>
    </xf>
    <xf numFmtId="0" fontId="6" fillId="0" borderId="22" xfId="0" applyFont="1" applyBorder="1" applyAlignment="1">
      <alignment horizontal="distributed" vertical="center" justifyLastLine="1"/>
    </xf>
    <xf numFmtId="176" fontId="6" fillId="0" borderId="22" xfId="0" applyNumberFormat="1" applyFont="1" applyBorder="1" applyAlignment="1">
      <alignment horizontal="distributed" vertical="center" justifyLastLine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justifyLastLine="1"/>
    </xf>
    <xf numFmtId="0" fontId="0" fillId="0" borderId="1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 justifyLastLine="1"/>
    </xf>
    <xf numFmtId="0" fontId="5" fillId="0" borderId="23" xfId="0" applyFont="1" applyBorder="1" applyAlignment="1">
      <alignment horizontal="center" vertical="center" justifyLastLine="1"/>
    </xf>
    <xf numFmtId="0" fontId="5" fillId="0" borderId="15" xfId="0" applyFont="1" applyBorder="1" applyAlignment="1">
      <alignment horizontal="center" vertical="center" justifyLastLine="1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6" fillId="0" borderId="15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6" fillId="0" borderId="24" xfId="0" applyFont="1" applyBorder="1" applyAlignment="1">
      <alignment horizontal="distributed" vertical="center" justifyLastLine="1"/>
    </xf>
    <xf numFmtId="0" fontId="6" fillId="0" borderId="25" xfId="0" applyFont="1" applyBorder="1" applyAlignment="1">
      <alignment horizontal="distributed" vertical="center" justifyLastLine="1"/>
    </xf>
    <xf numFmtId="0" fontId="6" fillId="0" borderId="26" xfId="0" applyFont="1" applyBorder="1" applyAlignment="1">
      <alignment horizontal="distributed" vertical="center" justifyLastLine="1"/>
    </xf>
    <xf numFmtId="0" fontId="6" fillId="0" borderId="22" xfId="0" applyFont="1" applyBorder="1" applyAlignment="1">
      <alignment horizontal="distributed" vertical="center" justifyLastLine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6" fillId="0" borderId="27" xfId="0" applyFont="1" applyBorder="1" applyAlignment="1">
      <alignment horizontal="distributed" vertical="center" justifyLastLine="1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1" xfId="0" applyFont="1" applyBorder="1" applyAlignment="1">
      <alignment horizontal="distributed" vertical="center" justifyLastLine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distributed" vertical="center" justifyLastLine="1"/>
    </xf>
    <xf numFmtId="0" fontId="7" fillId="4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6" fillId="0" borderId="29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23" xfId="0" applyFont="1" applyBorder="1" applyAlignment="1">
      <alignment horizontal="distributed" vertical="center" justifyLastLine="1"/>
    </xf>
    <xf numFmtId="0" fontId="6" fillId="0" borderId="28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1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 justifyLastLine="1"/>
    </xf>
    <xf numFmtId="0" fontId="6" fillId="0" borderId="15" xfId="0" applyFont="1" applyBorder="1" applyAlignment="1">
      <alignment horizontal="center" vertical="center" justifyLastLine="1"/>
    </xf>
    <xf numFmtId="0" fontId="0" fillId="0" borderId="1" xfId="0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7" fillId="3" borderId="3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 justifyLastLine="1"/>
    </xf>
    <xf numFmtId="0" fontId="6" fillId="0" borderId="36" xfId="0" applyFont="1" applyBorder="1" applyAlignment="1">
      <alignment horizontal="distributed" vertical="center" justifyLastLine="1"/>
    </xf>
    <xf numFmtId="0" fontId="6" fillId="0" borderId="37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91FC7-E422-422F-B76E-117E389AEC97}">
  <dimension ref="A1:H20"/>
  <sheetViews>
    <sheetView tabSelected="1" workbookViewId="0"/>
  </sheetViews>
  <sheetFormatPr defaultRowHeight="13.5" x14ac:dyDescent="0.15"/>
  <cols>
    <col min="1" max="1" width="10.25" customWidth="1"/>
    <col min="8" max="8" width="9" hidden="1" customWidth="1"/>
    <col min="9" max="9" width="9" customWidth="1"/>
  </cols>
  <sheetData>
    <row r="1" spans="1:8" ht="23.25" customHeight="1" x14ac:dyDescent="0.15">
      <c r="A1" s="43" t="s">
        <v>0</v>
      </c>
    </row>
    <row r="2" spans="1:8" ht="23.25" customHeight="1" x14ac:dyDescent="0.15">
      <c r="A2" s="43" t="s">
        <v>1</v>
      </c>
    </row>
    <row r="4" spans="1:8" ht="24" customHeight="1" x14ac:dyDescent="0.15">
      <c r="A4" s="44" t="s">
        <v>2</v>
      </c>
      <c r="B4" s="52"/>
      <c r="C4" s="52"/>
      <c r="D4" s="52"/>
      <c r="E4" s="52"/>
      <c r="F4" s="42"/>
      <c r="G4" s="42"/>
      <c r="H4" t="s">
        <v>3</v>
      </c>
    </row>
    <row r="5" spans="1:8" ht="24" customHeight="1" x14ac:dyDescent="0.15">
      <c r="A5" s="44" t="s">
        <v>4</v>
      </c>
      <c r="B5" s="53"/>
      <c r="C5" s="53"/>
      <c r="D5" s="53"/>
      <c r="E5" s="53"/>
      <c r="F5" s="51"/>
      <c r="G5" s="51"/>
      <c r="H5" t="s">
        <v>5</v>
      </c>
    </row>
    <row r="6" spans="1:8" ht="24" customHeight="1" x14ac:dyDescent="0.15">
      <c r="A6" s="44" t="s">
        <v>6</v>
      </c>
      <c r="B6" s="53"/>
      <c r="C6" s="53"/>
      <c r="D6" s="53"/>
      <c r="E6" s="53"/>
      <c r="F6" s="51"/>
      <c r="G6" s="51"/>
      <c r="H6" t="s">
        <v>7</v>
      </c>
    </row>
    <row r="7" spans="1:8" ht="24" customHeight="1" x14ac:dyDescent="0.15">
      <c r="A7" s="44" t="s">
        <v>8</v>
      </c>
      <c r="B7" s="53"/>
      <c r="C7" s="53"/>
      <c r="D7" s="53"/>
      <c r="E7" s="53"/>
      <c r="F7" s="51"/>
      <c r="G7" s="51"/>
      <c r="H7" t="s">
        <v>9</v>
      </c>
    </row>
    <row r="8" spans="1:8" ht="27" customHeight="1" x14ac:dyDescent="0.15">
      <c r="A8" s="44" t="s">
        <v>10</v>
      </c>
      <c r="B8" s="53" t="s">
        <v>95</v>
      </c>
      <c r="C8" s="53"/>
      <c r="D8" s="53"/>
      <c r="E8" s="53"/>
      <c r="H8" t="s">
        <v>11</v>
      </c>
    </row>
    <row r="9" spans="1:8" x14ac:dyDescent="0.15">
      <c r="H9" t="s">
        <v>12</v>
      </c>
    </row>
    <row r="10" spans="1:8" x14ac:dyDescent="0.15">
      <c r="H10" t="s">
        <v>13</v>
      </c>
    </row>
    <row r="11" spans="1:8" x14ac:dyDescent="0.15">
      <c r="H11" t="s">
        <v>14</v>
      </c>
    </row>
    <row r="12" spans="1:8" x14ac:dyDescent="0.15">
      <c r="H12" t="s">
        <v>15</v>
      </c>
    </row>
    <row r="13" spans="1:8" x14ac:dyDescent="0.15">
      <c r="H13" t="s">
        <v>16</v>
      </c>
    </row>
    <row r="14" spans="1:8" x14ac:dyDescent="0.15">
      <c r="H14" t="s">
        <v>17</v>
      </c>
    </row>
    <row r="15" spans="1:8" x14ac:dyDescent="0.15">
      <c r="H15" t="s">
        <v>18</v>
      </c>
    </row>
    <row r="16" spans="1:8" x14ac:dyDescent="0.15">
      <c r="H16" t="s">
        <v>19</v>
      </c>
    </row>
    <row r="17" spans="8:8" x14ac:dyDescent="0.15">
      <c r="H17" t="s">
        <v>20</v>
      </c>
    </row>
    <row r="18" spans="8:8" x14ac:dyDescent="0.15">
      <c r="H18" t="s">
        <v>21</v>
      </c>
    </row>
    <row r="19" spans="8:8" x14ac:dyDescent="0.15">
      <c r="H19" t="s">
        <v>22</v>
      </c>
    </row>
    <row r="20" spans="8:8" x14ac:dyDescent="0.15">
      <c r="H20" t="s">
        <v>23</v>
      </c>
    </row>
  </sheetData>
  <mergeCells count="5">
    <mergeCell ref="B4:E4"/>
    <mergeCell ref="B5:E5"/>
    <mergeCell ref="B6:E6"/>
    <mergeCell ref="B7:E7"/>
    <mergeCell ref="B8:E8"/>
  </mergeCells>
  <phoneticPr fontId="11"/>
  <dataValidations count="1">
    <dataValidation type="list" allowBlank="1" showInputMessage="1" showErrorMessage="1" sqref="B4:E4" xr:uid="{3B196421-79E5-4245-8C96-E2C19C1EFFF2}">
      <formula1>$H$4:$H$20</formula1>
    </dataValidation>
  </dataValidations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6C9E9-300A-4D33-B163-A83E3E5D0C11}">
  <sheetPr codeName="Sheet1">
    <tabColor theme="3" tint="0.59999389629810485"/>
  </sheetPr>
  <dimension ref="A2:S39"/>
  <sheetViews>
    <sheetView topLeftCell="B1" zoomScaleNormal="100" workbookViewId="0">
      <selection activeCell="B2" sqref="B2:J2"/>
    </sheetView>
  </sheetViews>
  <sheetFormatPr defaultRowHeight="13.5" x14ac:dyDescent="0.15"/>
  <cols>
    <col min="1" max="1" width="9" style="1" hidden="1" customWidth="1"/>
    <col min="2" max="2" width="10.625" customWidth="1"/>
    <col min="3" max="3" width="5.625" customWidth="1"/>
    <col min="4" max="4" width="8.625" customWidth="1"/>
    <col min="5" max="5" width="4.625" customWidth="1"/>
    <col min="6" max="6" width="10.625" customWidth="1"/>
    <col min="7" max="7" width="7.625" customWidth="1"/>
    <col min="8" max="9" width="8.625" customWidth="1"/>
    <col min="10" max="10" width="10.625" customWidth="1"/>
    <col min="11" max="14" width="9" hidden="1" customWidth="1"/>
    <col min="15" max="15" width="27.125" hidden="1" customWidth="1"/>
    <col min="16" max="19" width="9" hidden="1" customWidth="1"/>
  </cols>
  <sheetData>
    <row r="2" spans="1:19" ht="17.25" x14ac:dyDescent="0.15">
      <c r="B2" s="57" t="s">
        <v>96</v>
      </c>
      <c r="C2" s="57"/>
      <c r="D2" s="57"/>
      <c r="E2" s="57"/>
      <c r="F2" s="57"/>
      <c r="G2" s="57"/>
      <c r="H2" s="57"/>
      <c r="I2" s="57"/>
      <c r="J2" s="57"/>
    </row>
    <row r="4" spans="1:19" ht="21" x14ac:dyDescent="0.15">
      <c r="B4" s="74" t="s">
        <v>24</v>
      </c>
      <c r="C4" s="74"/>
      <c r="D4" s="74"/>
      <c r="E4" s="74"/>
      <c r="F4" s="74"/>
      <c r="G4" s="74"/>
      <c r="H4" s="74"/>
      <c r="I4" s="74"/>
      <c r="J4" s="74"/>
    </row>
    <row r="5" spans="1:19" x14ac:dyDescent="0.15">
      <c r="O5" t="s">
        <v>25</v>
      </c>
    </row>
    <row r="6" spans="1:19" ht="20.100000000000001" customHeight="1" x14ac:dyDescent="0.15">
      <c r="A6" s="1" t="e">
        <f>VLOOKUP(D6,学校コード!A2:B15,2,FALSE)</f>
        <v>#N/A</v>
      </c>
      <c r="B6" s="87" t="s">
        <v>26</v>
      </c>
      <c r="C6" s="87"/>
      <c r="D6" s="54">
        <f>はじめに!B4</f>
        <v>0</v>
      </c>
      <c r="E6" s="55"/>
      <c r="F6" s="55"/>
      <c r="G6" s="55"/>
      <c r="H6" s="55"/>
      <c r="I6" s="55"/>
      <c r="J6" s="56"/>
      <c r="O6" s="27" t="s">
        <v>3</v>
      </c>
      <c r="Q6" s="27" t="s">
        <v>27</v>
      </c>
      <c r="S6" s="27">
        <v>3</v>
      </c>
    </row>
    <row r="7" spans="1:19" ht="20.100000000000001" customHeight="1" x14ac:dyDescent="0.15">
      <c r="A7" s="1" t="e">
        <f>CONCATENATE(A6,L7,1)</f>
        <v>#N/A</v>
      </c>
      <c r="B7" s="87" t="s">
        <v>28</v>
      </c>
      <c r="C7" s="87"/>
      <c r="D7" s="4" t="s">
        <v>29</v>
      </c>
      <c r="E7" s="87">
        <f>はじめに!B5</f>
        <v>0</v>
      </c>
      <c r="F7" s="87"/>
      <c r="G7" s="87"/>
      <c r="H7" s="87"/>
      <c r="I7" s="87"/>
      <c r="J7" s="3"/>
      <c r="K7" t="s">
        <v>30</v>
      </c>
      <c r="L7">
        <v>21</v>
      </c>
      <c r="O7" s="27" t="s">
        <v>5</v>
      </c>
      <c r="Q7" s="27" t="s">
        <v>31</v>
      </c>
      <c r="S7" s="27">
        <v>2</v>
      </c>
    </row>
    <row r="8" spans="1:19" ht="20.100000000000001" customHeight="1" x14ac:dyDescent="0.15">
      <c r="A8" s="1" t="e">
        <f>CONCATENATE(A6,L8,1)</f>
        <v>#N/A</v>
      </c>
      <c r="B8" s="87" t="s">
        <v>32</v>
      </c>
      <c r="C8" s="87"/>
      <c r="D8" s="4" t="s">
        <v>29</v>
      </c>
      <c r="E8" s="87">
        <f>はじめに!B6</f>
        <v>0</v>
      </c>
      <c r="F8" s="87"/>
      <c r="G8" s="87"/>
      <c r="H8" s="87"/>
      <c r="I8" s="87"/>
      <c r="J8" s="3"/>
      <c r="K8" t="s">
        <v>32</v>
      </c>
      <c r="L8">
        <v>22</v>
      </c>
      <c r="O8" s="27" t="s">
        <v>7</v>
      </c>
      <c r="S8" s="27">
        <v>1</v>
      </c>
    </row>
    <row r="9" spans="1:19" ht="14.25" x14ac:dyDescent="0.15">
      <c r="B9" s="26"/>
      <c r="C9" s="2"/>
      <c r="D9" s="2"/>
      <c r="E9" s="2"/>
      <c r="F9" s="2"/>
      <c r="G9" s="2"/>
      <c r="H9" s="2"/>
      <c r="I9" s="2"/>
      <c r="J9" s="2"/>
      <c r="O9" s="27" t="s">
        <v>9</v>
      </c>
    </row>
    <row r="10" spans="1:19" ht="20.100000000000001" customHeight="1" x14ac:dyDescent="0.15">
      <c r="B10" s="75" t="s">
        <v>33</v>
      </c>
      <c r="C10" s="75" t="s">
        <v>34</v>
      </c>
      <c r="D10" s="75"/>
      <c r="E10" s="75"/>
      <c r="F10" s="75"/>
      <c r="G10" s="75"/>
      <c r="H10" s="75" t="s">
        <v>35</v>
      </c>
      <c r="I10" s="75" t="s">
        <v>36</v>
      </c>
      <c r="J10" s="75" t="s">
        <v>37</v>
      </c>
      <c r="O10" s="27" t="s">
        <v>11</v>
      </c>
    </row>
    <row r="11" spans="1:19" ht="20.100000000000001" customHeight="1" x14ac:dyDescent="0.15">
      <c r="B11" s="75"/>
      <c r="C11" s="75" t="s">
        <v>38</v>
      </c>
      <c r="D11" s="75"/>
      <c r="E11" s="76"/>
      <c r="F11" s="90" t="s">
        <v>39</v>
      </c>
      <c r="G11" s="75"/>
      <c r="H11" s="75"/>
      <c r="I11" s="75"/>
      <c r="J11" s="75"/>
      <c r="O11" s="27" t="s">
        <v>12</v>
      </c>
    </row>
    <row r="12" spans="1:19" ht="24" customHeight="1" x14ac:dyDescent="0.15">
      <c r="A12" s="1" t="e">
        <f>CONCATENATE($A6,L12,1)</f>
        <v>#N/A</v>
      </c>
      <c r="B12" s="17" t="s">
        <v>40</v>
      </c>
      <c r="C12" s="68"/>
      <c r="D12" s="68"/>
      <c r="E12" s="71"/>
      <c r="F12" s="67"/>
      <c r="G12" s="68"/>
      <c r="H12" s="17"/>
      <c r="I12" s="17"/>
      <c r="J12" s="21"/>
      <c r="K12" s="15" t="s">
        <v>40</v>
      </c>
      <c r="L12">
        <v>1</v>
      </c>
      <c r="O12" s="27" t="s">
        <v>13</v>
      </c>
    </row>
    <row r="13" spans="1:19" ht="24" customHeight="1" x14ac:dyDescent="0.15">
      <c r="A13" s="1" t="e">
        <f t="shared" ref="A13:A19" si="0">A12+10</f>
        <v>#N/A</v>
      </c>
      <c r="B13" s="17" t="s">
        <v>41</v>
      </c>
      <c r="C13" s="68"/>
      <c r="D13" s="68"/>
      <c r="E13" s="71"/>
      <c r="F13" s="67"/>
      <c r="G13" s="68"/>
      <c r="H13" s="17"/>
      <c r="I13" s="17"/>
      <c r="J13" s="21"/>
      <c r="K13" s="15" t="s">
        <v>41</v>
      </c>
      <c r="L13">
        <v>2</v>
      </c>
      <c r="O13" s="27" t="s">
        <v>14</v>
      </c>
    </row>
    <row r="14" spans="1:19" ht="24" customHeight="1" x14ac:dyDescent="0.15">
      <c r="A14" s="1" t="e">
        <f t="shared" si="0"/>
        <v>#N/A</v>
      </c>
      <c r="B14" s="17" t="s">
        <v>42</v>
      </c>
      <c r="C14" s="68"/>
      <c r="D14" s="68"/>
      <c r="E14" s="71"/>
      <c r="F14" s="67"/>
      <c r="G14" s="68"/>
      <c r="H14" s="17"/>
      <c r="I14" s="17"/>
      <c r="J14" s="21"/>
      <c r="K14" s="15" t="s">
        <v>42</v>
      </c>
      <c r="L14">
        <v>3</v>
      </c>
      <c r="O14" s="27" t="s">
        <v>15</v>
      </c>
    </row>
    <row r="15" spans="1:19" ht="24" customHeight="1" x14ac:dyDescent="0.15">
      <c r="A15" s="1" t="e">
        <f t="shared" si="0"/>
        <v>#N/A</v>
      </c>
      <c r="B15" s="17" t="s">
        <v>43</v>
      </c>
      <c r="C15" s="68"/>
      <c r="D15" s="68"/>
      <c r="E15" s="71"/>
      <c r="F15" s="67"/>
      <c r="G15" s="68"/>
      <c r="H15" s="17"/>
      <c r="I15" s="17"/>
      <c r="J15" s="21"/>
      <c r="K15" s="15" t="s">
        <v>43</v>
      </c>
      <c r="L15">
        <v>4</v>
      </c>
      <c r="O15" s="27" t="s">
        <v>16</v>
      </c>
    </row>
    <row r="16" spans="1:19" ht="24" customHeight="1" thickBot="1" x14ac:dyDescent="0.2">
      <c r="A16" s="1" t="e">
        <f t="shared" si="0"/>
        <v>#N/A</v>
      </c>
      <c r="B16" s="49" t="s">
        <v>44</v>
      </c>
      <c r="C16" s="73"/>
      <c r="D16" s="73"/>
      <c r="E16" s="80"/>
      <c r="F16" s="72"/>
      <c r="G16" s="73"/>
      <c r="H16" s="49"/>
      <c r="I16" s="49"/>
      <c r="J16" s="50"/>
      <c r="K16" s="15" t="s">
        <v>44</v>
      </c>
      <c r="L16">
        <v>5</v>
      </c>
      <c r="O16" s="27" t="s">
        <v>17</v>
      </c>
    </row>
    <row r="17" spans="1:15" ht="24" customHeight="1" thickTop="1" x14ac:dyDescent="0.15">
      <c r="A17" s="1" t="e">
        <f t="shared" si="0"/>
        <v>#N/A</v>
      </c>
      <c r="B17" s="18" t="s">
        <v>45</v>
      </c>
      <c r="C17" s="69"/>
      <c r="D17" s="69"/>
      <c r="E17" s="70"/>
      <c r="F17" s="91"/>
      <c r="G17" s="69"/>
      <c r="H17" s="18"/>
      <c r="I17" s="18"/>
      <c r="J17" s="48"/>
      <c r="K17" s="15" t="s">
        <v>45</v>
      </c>
      <c r="L17">
        <v>6</v>
      </c>
      <c r="O17" s="27"/>
    </row>
    <row r="18" spans="1:15" ht="24" customHeight="1" x14ac:dyDescent="0.15">
      <c r="A18" s="1" t="e">
        <f t="shared" si="0"/>
        <v>#N/A</v>
      </c>
      <c r="B18" s="17" t="s">
        <v>46</v>
      </c>
      <c r="C18" s="68"/>
      <c r="D18" s="68"/>
      <c r="E18" s="71"/>
      <c r="F18" s="67"/>
      <c r="G18" s="68"/>
      <c r="H18" s="17"/>
      <c r="I18" s="17"/>
      <c r="J18" s="21"/>
      <c r="K18" s="15" t="s">
        <v>46</v>
      </c>
      <c r="L18">
        <v>7</v>
      </c>
      <c r="O18" s="27"/>
    </row>
    <row r="19" spans="1:15" ht="24" customHeight="1" x14ac:dyDescent="0.15">
      <c r="A19" s="1" t="e">
        <f t="shared" si="0"/>
        <v>#N/A</v>
      </c>
      <c r="B19" s="17" t="s">
        <v>47</v>
      </c>
      <c r="C19" s="68"/>
      <c r="D19" s="68"/>
      <c r="E19" s="71"/>
      <c r="F19" s="67"/>
      <c r="G19" s="68"/>
      <c r="H19" s="17"/>
      <c r="I19" s="17"/>
      <c r="J19" s="21"/>
      <c r="K19" s="15" t="s">
        <v>47</v>
      </c>
      <c r="L19">
        <v>8</v>
      </c>
      <c r="O19" s="27"/>
    </row>
    <row r="21" spans="1:15" x14ac:dyDescent="0.15">
      <c r="B21" s="58" t="s">
        <v>48</v>
      </c>
      <c r="C21" s="59"/>
      <c r="D21" s="59"/>
      <c r="E21" s="59"/>
      <c r="F21" s="59"/>
      <c r="G21" s="59"/>
      <c r="H21" s="59"/>
      <c r="I21" s="59"/>
      <c r="J21" s="60"/>
    </row>
    <row r="22" spans="1:15" x14ac:dyDescent="0.15">
      <c r="B22" s="61"/>
      <c r="C22" s="62"/>
      <c r="D22" s="62"/>
      <c r="E22" s="62"/>
      <c r="F22" s="62"/>
      <c r="G22" s="62"/>
      <c r="H22" s="62"/>
      <c r="I22" s="62"/>
      <c r="J22" s="63"/>
    </row>
    <row r="23" spans="1:15" ht="25.5" customHeight="1" x14ac:dyDescent="0.15">
      <c r="B23" s="64"/>
      <c r="C23" s="65"/>
      <c r="D23" s="65"/>
      <c r="E23" s="65"/>
      <c r="F23" s="65"/>
      <c r="G23" s="65"/>
      <c r="H23" s="65"/>
      <c r="I23" s="65"/>
      <c r="J23" s="66"/>
    </row>
    <row r="24" spans="1:15" ht="14.25" x14ac:dyDescent="0.15">
      <c r="B24" s="14"/>
      <c r="C24" s="14"/>
      <c r="D24" s="14"/>
      <c r="E24" s="14"/>
      <c r="F24" s="14"/>
      <c r="G24" s="14"/>
      <c r="H24" s="14"/>
      <c r="I24" s="14"/>
      <c r="J24" s="14"/>
    </row>
    <row r="25" spans="1:15" ht="14.25" hidden="1" x14ac:dyDescent="0.15">
      <c r="B25" s="14"/>
      <c r="C25" s="14"/>
      <c r="D25" s="14"/>
      <c r="E25" s="14"/>
      <c r="F25" s="14"/>
      <c r="G25" s="14"/>
      <c r="H25" s="14"/>
      <c r="I25" s="14"/>
      <c r="J25" s="14"/>
    </row>
    <row r="28" spans="1:15" x14ac:dyDescent="0.15">
      <c r="B28" s="5"/>
      <c r="C28" s="6"/>
      <c r="D28" s="6"/>
      <c r="E28" s="6"/>
      <c r="F28" s="6"/>
      <c r="G28" s="6"/>
      <c r="H28" s="6"/>
      <c r="I28" s="6"/>
      <c r="J28" s="7"/>
    </row>
    <row r="29" spans="1:15" x14ac:dyDescent="0.15">
      <c r="B29" s="8"/>
      <c r="E29" s="88"/>
      <c r="F29" s="88"/>
      <c r="G29" s="88" t="str">
        <f>はじめに!B8</f>
        <v>令和　８　年 ４ 月　　日</v>
      </c>
      <c r="H29" s="88"/>
      <c r="I29" s="88"/>
      <c r="J29" s="89"/>
    </row>
    <row r="30" spans="1:15" x14ac:dyDescent="0.15">
      <c r="B30" s="8"/>
      <c r="G30" s="10"/>
      <c r="H30" s="10"/>
      <c r="J30" s="9"/>
    </row>
    <row r="31" spans="1:15" ht="17.25" x14ac:dyDescent="0.15">
      <c r="B31" s="81" t="s">
        <v>49</v>
      </c>
      <c r="C31" s="82"/>
      <c r="D31" s="82"/>
      <c r="E31" s="82"/>
      <c r="F31" s="82"/>
      <c r="G31" s="82"/>
      <c r="H31" s="82"/>
      <c r="I31" s="82"/>
      <c r="J31" s="83"/>
    </row>
    <row r="32" spans="1:15" x14ac:dyDescent="0.15">
      <c r="B32" s="8"/>
      <c r="J32" s="9"/>
    </row>
    <row r="33" spans="2:10" x14ac:dyDescent="0.15">
      <c r="B33" s="8"/>
      <c r="J33" s="9"/>
    </row>
    <row r="34" spans="2:10" ht="24" customHeight="1" x14ac:dyDescent="0.15">
      <c r="B34" s="84" t="s">
        <v>50</v>
      </c>
      <c r="C34" s="85"/>
      <c r="D34" s="85"/>
      <c r="E34" s="85"/>
      <c r="F34" s="85"/>
      <c r="G34" s="85"/>
      <c r="H34" s="85"/>
      <c r="I34" s="85"/>
      <c r="J34" s="86"/>
    </row>
    <row r="35" spans="2:10" ht="24" customHeight="1" x14ac:dyDescent="0.15">
      <c r="B35" s="84"/>
      <c r="C35" s="85"/>
      <c r="D35" s="85"/>
      <c r="E35" s="85"/>
      <c r="F35" s="85"/>
      <c r="G35" s="85"/>
      <c r="H35" s="85"/>
      <c r="I35" s="85"/>
      <c r="J35" s="86"/>
    </row>
    <row r="36" spans="2:10" x14ac:dyDescent="0.15">
      <c r="B36" s="8"/>
      <c r="J36" s="9"/>
    </row>
    <row r="37" spans="2:10" x14ac:dyDescent="0.15">
      <c r="B37" s="8"/>
      <c r="J37" s="9"/>
    </row>
    <row r="38" spans="2:10" ht="14.25" x14ac:dyDescent="0.15">
      <c r="B38" s="78">
        <f>はじめに!B4</f>
        <v>0</v>
      </c>
      <c r="C38" s="79"/>
      <c r="D38" s="79"/>
      <c r="E38" s="79"/>
      <c r="F38" s="45"/>
      <c r="G38" s="46" t="s">
        <v>51</v>
      </c>
      <c r="H38" s="77">
        <f>はじめに!B7</f>
        <v>0</v>
      </c>
      <c r="I38" s="77"/>
      <c r="J38" s="47" t="s">
        <v>52</v>
      </c>
    </row>
    <row r="39" spans="2:10" ht="14.25" x14ac:dyDescent="0.15">
      <c r="B39" s="11"/>
      <c r="C39" s="12"/>
      <c r="D39" s="22"/>
      <c r="E39" s="23"/>
      <c r="F39" s="22"/>
      <c r="G39" s="22"/>
      <c r="H39" s="22"/>
      <c r="I39" s="24"/>
      <c r="J39" s="25"/>
    </row>
  </sheetData>
  <mergeCells count="38">
    <mergeCell ref="B6:C6"/>
    <mergeCell ref="B10:B11"/>
    <mergeCell ref="B7:C7"/>
    <mergeCell ref="B8:C8"/>
    <mergeCell ref="E29:F29"/>
    <mergeCell ref="F15:G15"/>
    <mergeCell ref="G29:J29"/>
    <mergeCell ref="C14:E14"/>
    <mergeCell ref="C15:E15"/>
    <mergeCell ref="C10:G10"/>
    <mergeCell ref="E7:I7"/>
    <mergeCell ref="E8:I8"/>
    <mergeCell ref="C13:E13"/>
    <mergeCell ref="F11:G11"/>
    <mergeCell ref="F17:G17"/>
    <mergeCell ref="I10:I11"/>
    <mergeCell ref="F12:G12"/>
    <mergeCell ref="H38:I38"/>
    <mergeCell ref="B38:E38"/>
    <mergeCell ref="C16:E16"/>
    <mergeCell ref="B31:J31"/>
    <mergeCell ref="B34:J35"/>
    <mergeCell ref="D6:J6"/>
    <mergeCell ref="B2:J2"/>
    <mergeCell ref="B21:J23"/>
    <mergeCell ref="F18:G18"/>
    <mergeCell ref="F19:G19"/>
    <mergeCell ref="C17:E17"/>
    <mergeCell ref="C18:E18"/>
    <mergeCell ref="C19:E19"/>
    <mergeCell ref="F13:G13"/>
    <mergeCell ref="F16:G16"/>
    <mergeCell ref="B4:J4"/>
    <mergeCell ref="H10:H11"/>
    <mergeCell ref="F14:G14"/>
    <mergeCell ref="J10:J11"/>
    <mergeCell ref="C12:E12"/>
    <mergeCell ref="C11:E11"/>
  </mergeCells>
  <phoneticPr fontId="1"/>
  <dataValidations count="2">
    <dataValidation type="list" allowBlank="1" showInputMessage="1" showErrorMessage="1" sqref="I12:I19" xr:uid="{2B295F6D-0CF3-4D9A-B8FA-90B4B3EE3C03}">
      <formula1>$Q$6:$Q$7</formula1>
    </dataValidation>
    <dataValidation type="list" allowBlank="1" showInputMessage="1" showErrorMessage="1" sqref="H12:H19" xr:uid="{A12840BF-E0E4-42C8-95FA-AEAA06423D65}">
      <formula1>学年</formula1>
    </dataValidation>
  </dataValidations>
  <pageMargins left="0.7" right="0.7" top="0.75" bottom="0.75" header="0.3" footer="0.3"/>
  <pageSetup paperSize="9" scale="115"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1C9B1-1DE6-469C-8300-49780324C4B0}">
  <sheetPr codeName="Sheet2">
    <tabColor theme="5" tint="0.59999389629810485"/>
  </sheetPr>
  <dimension ref="A2:R40"/>
  <sheetViews>
    <sheetView topLeftCell="B1" zoomScaleNormal="100" workbookViewId="0">
      <selection activeCell="B2" sqref="B2:J2"/>
    </sheetView>
  </sheetViews>
  <sheetFormatPr defaultRowHeight="13.5" x14ac:dyDescent="0.15"/>
  <cols>
    <col min="1" max="1" width="9" style="1" hidden="1" customWidth="1"/>
    <col min="2" max="2" width="10.625" customWidth="1"/>
    <col min="3" max="3" width="5.625" customWidth="1"/>
    <col min="4" max="4" width="8.625" customWidth="1"/>
    <col min="5" max="5" width="4.625" customWidth="1"/>
    <col min="6" max="6" width="10.625" customWidth="1"/>
    <col min="7" max="7" width="7.625" customWidth="1"/>
    <col min="8" max="9" width="8.625" customWidth="1"/>
    <col min="10" max="10" width="10.625" customWidth="1"/>
    <col min="11" max="14" width="9" hidden="1" customWidth="1"/>
    <col min="15" max="15" width="25.75" hidden="1" customWidth="1"/>
    <col min="16" max="18" width="9" hidden="1" customWidth="1"/>
    <col min="19" max="19" width="0" hidden="1" customWidth="1"/>
  </cols>
  <sheetData>
    <row r="2" spans="1:18" ht="17.25" x14ac:dyDescent="0.15">
      <c r="B2" s="57" t="str">
        <f>男子団体!B2</f>
        <v>令和８年度　秋田市中学校春季柔道大会</v>
      </c>
      <c r="C2" s="57"/>
      <c r="D2" s="57"/>
      <c r="E2" s="57"/>
      <c r="F2" s="57"/>
      <c r="G2" s="57"/>
      <c r="H2" s="57"/>
      <c r="I2" s="57"/>
      <c r="J2" s="57"/>
    </row>
    <row r="4" spans="1:18" ht="21" x14ac:dyDescent="0.15">
      <c r="B4" s="92" t="s">
        <v>53</v>
      </c>
      <c r="C4" s="92"/>
      <c r="D4" s="92"/>
      <c r="E4" s="92"/>
      <c r="F4" s="92"/>
      <c r="G4" s="92"/>
      <c r="H4" s="92"/>
      <c r="I4" s="92"/>
      <c r="J4" s="92"/>
    </row>
    <row r="5" spans="1:18" x14ac:dyDescent="0.15">
      <c r="O5" t="s">
        <v>25</v>
      </c>
    </row>
    <row r="6" spans="1:18" ht="20.100000000000001" customHeight="1" x14ac:dyDescent="0.15">
      <c r="A6" s="1" t="e">
        <f>VLOOKUP(D6,学校コード!A2:C15,3,FALSE)</f>
        <v>#N/A</v>
      </c>
      <c r="B6" s="87" t="s">
        <v>26</v>
      </c>
      <c r="C6" s="87"/>
      <c r="D6" s="54">
        <f>はじめに!B4</f>
        <v>0</v>
      </c>
      <c r="E6" s="55"/>
      <c r="F6" s="55"/>
      <c r="G6" s="55"/>
      <c r="H6" s="55"/>
      <c r="I6" s="55"/>
      <c r="J6" s="56"/>
      <c r="O6" s="27" t="s">
        <v>3</v>
      </c>
      <c r="Q6" s="30" t="s">
        <v>27</v>
      </c>
      <c r="R6" s="27">
        <v>3</v>
      </c>
    </row>
    <row r="7" spans="1:18" ht="20.100000000000001" customHeight="1" x14ac:dyDescent="0.15">
      <c r="A7" s="1" t="e">
        <f>CONCATENATE(A6,L7)</f>
        <v>#N/A</v>
      </c>
      <c r="B7" s="87" t="s">
        <v>28</v>
      </c>
      <c r="C7" s="87"/>
      <c r="D7" s="4" t="s">
        <v>29</v>
      </c>
      <c r="E7" s="87">
        <f>はじめに!B5</f>
        <v>0</v>
      </c>
      <c r="F7" s="87"/>
      <c r="G7" s="87"/>
      <c r="H7" s="87"/>
      <c r="I7" s="87"/>
      <c r="J7" s="3"/>
      <c r="K7" t="s">
        <v>30</v>
      </c>
      <c r="L7">
        <v>21</v>
      </c>
      <c r="O7" s="27" t="s">
        <v>5</v>
      </c>
      <c r="Q7" s="30" t="s">
        <v>31</v>
      </c>
      <c r="R7" s="27">
        <v>2</v>
      </c>
    </row>
    <row r="8" spans="1:18" ht="20.100000000000001" customHeight="1" x14ac:dyDescent="0.15">
      <c r="A8" s="1" t="e">
        <f>CONCATENATE(A6,L8)</f>
        <v>#N/A</v>
      </c>
      <c r="B8" s="87" t="s">
        <v>32</v>
      </c>
      <c r="C8" s="87"/>
      <c r="D8" s="4" t="s">
        <v>29</v>
      </c>
      <c r="E8" s="87">
        <f>はじめに!B6</f>
        <v>0</v>
      </c>
      <c r="F8" s="87"/>
      <c r="G8" s="87"/>
      <c r="H8" s="87"/>
      <c r="I8" s="87"/>
      <c r="J8" s="3"/>
      <c r="K8" t="s">
        <v>32</v>
      </c>
      <c r="L8">
        <v>22</v>
      </c>
      <c r="O8" s="27" t="s">
        <v>7</v>
      </c>
      <c r="R8" s="27">
        <v>1</v>
      </c>
    </row>
    <row r="9" spans="1:18" ht="14.25" x14ac:dyDescent="0.15">
      <c r="B9" s="2"/>
      <c r="C9" s="2"/>
      <c r="D9" s="2"/>
      <c r="E9" s="2"/>
      <c r="F9" s="2"/>
      <c r="G9" s="2"/>
      <c r="H9" s="2"/>
      <c r="I9" s="2"/>
      <c r="J9" s="2"/>
      <c r="O9" s="27" t="s">
        <v>9</v>
      </c>
    </row>
    <row r="10" spans="1:18" ht="20.100000000000001" customHeight="1" x14ac:dyDescent="0.15">
      <c r="B10" s="75" t="s">
        <v>33</v>
      </c>
      <c r="C10" s="75" t="s">
        <v>34</v>
      </c>
      <c r="D10" s="75"/>
      <c r="E10" s="75"/>
      <c r="F10" s="75"/>
      <c r="G10" s="75"/>
      <c r="H10" s="75" t="s">
        <v>35</v>
      </c>
      <c r="I10" s="75" t="s">
        <v>36</v>
      </c>
      <c r="J10" s="75" t="s">
        <v>37</v>
      </c>
      <c r="O10" s="27" t="s">
        <v>11</v>
      </c>
    </row>
    <row r="11" spans="1:18" ht="20.100000000000001" customHeight="1" x14ac:dyDescent="0.15">
      <c r="B11" s="75"/>
      <c r="C11" s="75" t="s">
        <v>38</v>
      </c>
      <c r="D11" s="75"/>
      <c r="E11" s="76"/>
      <c r="F11" s="90" t="s">
        <v>39</v>
      </c>
      <c r="G11" s="75"/>
      <c r="H11" s="75"/>
      <c r="I11" s="75"/>
      <c r="J11" s="75"/>
      <c r="O11" s="27" t="s">
        <v>12</v>
      </c>
    </row>
    <row r="12" spans="1:18" ht="24" customHeight="1" x14ac:dyDescent="0.15">
      <c r="A12" s="1" t="e">
        <f>CONCATENATE($A6,L12)</f>
        <v>#N/A</v>
      </c>
      <c r="B12" s="17" t="s">
        <v>40</v>
      </c>
      <c r="C12" s="68"/>
      <c r="D12" s="68"/>
      <c r="E12" s="71"/>
      <c r="F12" s="67"/>
      <c r="G12" s="68"/>
      <c r="H12" s="17"/>
      <c r="I12" s="17"/>
      <c r="J12" s="21"/>
      <c r="K12" t="s">
        <v>54</v>
      </c>
      <c r="L12">
        <v>1</v>
      </c>
      <c r="O12" s="27" t="s">
        <v>13</v>
      </c>
    </row>
    <row r="13" spans="1:18" ht="24" customHeight="1" x14ac:dyDescent="0.15">
      <c r="A13" s="1" t="e">
        <f>A12+1</f>
        <v>#N/A</v>
      </c>
      <c r="B13" s="17" t="s">
        <v>42</v>
      </c>
      <c r="C13" s="68"/>
      <c r="D13" s="68"/>
      <c r="E13" s="71"/>
      <c r="F13" s="67"/>
      <c r="G13" s="68"/>
      <c r="H13" s="17"/>
      <c r="I13" s="17"/>
      <c r="J13" s="21"/>
      <c r="K13" s="15" t="s">
        <v>42</v>
      </c>
      <c r="L13">
        <v>3</v>
      </c>
      <c r="O13" s="27" t="s">
        <v>14</v>
      </c>
    </row>
    <row r="14" spans="1:18" ht="24" customHeight="1" thickBot="1" x14ac:dyDescent="0.2">
      <c r="A14" s="1" t="e">
        <f>A13+1</f>
        <v>#N/A</v>
      </c>
      <c r="B14" s="49" t="s">
        <v>44</v>
      </c>
      <c r="C14" s="73"/>
      <c r="D14" s="73"/>
      <c r="E14" s="80"/>
      <c r="F14" s="72"/>
      <c r="G14" s="73"/>
      <c r="H14" s="49"/>
      <c r="I14" s="49"/>
      <c r="J14" s="50"/>
      <c r="K14" s="15" t="s">
        <v>44</v>
      </c>
      <c r="L14">
        <v>5</v>
      </c>
      <c r="O14" s="27" t="s">
        <v>15</v>
      </c>
    </row>
    <row r="15" spans="1:18" ht="24" customHeight="1" thickTop="1" x14ac:dyDescent="0.15">
      <c r="A15" s="1" t="e">
        <f>A14+1</f>
        <v>#N/A</v>
      </c>
      <c r="B15" s="18" t="s">
        <v>45</v>
      </c>
      <c r="C15" s="69"/>
      <c r="D15" s="69"/>
      <c r="E15" s="70"/>
      <c r="F15" s="91"/>
      <c r="G15" s="69"/>
      <c r="H15" s="18"/>
      <c r="I15" s="18"/>
      <c r="J15" s="48"/>
      <c r="K15" s="15" t="s">
        <v>45</v>
      </c>
      <c r="L15">
        <v>6</v>
      </c>
      <c r="O15" s="27" t="s">
        <v>16</v>
      </c>
    </row>
    <row r="16" spans="1:18" ht="24" customHeight="1" x14ac:dyDescent="0.15">
      <c r="A16" s="1" t="e">
        <f>A15+1</f>
        <v>#N/A</v>
      </c>
      <c r="B16" s="17" t="s">
        <v>46</v>
      </c>
      <c r="C16" s="68"/>
      <c r="D16" s="68"/>
      <c r="E16" s="71"/>
      <c r="F16" s="67"/>
      <c r="G16" s="68"/>
      <c r="H16" s="17"/>
      <c r="I16" s="17"/>
      <c r="J16" s="21"/>
      <c r="K16" s="15" t="s">
        <v>46</v>
      </c>
      <c r="L16">
        <v>7</v>
      </c>
      <c r="O16" s="27" t="s">
        <v>17</v>
      </c>
    </row>
    <row r="17" spans="2:15" x14ac:dyDescent="0.15">
      <c r="O17" s="27"/>
    </row>
    <row r="18" spans="2:15" x14ac:dyDescent="0.15">
      <c r="B18" s="58" t="s">
        <v>48</v>
      </c>
      <c r="C18" s="59"/>
      <c r="D18" s="59"/>
      <c r="E18" s="59"/>
      <c r="F18" s="59"/>
      <c r="G18" s="59"/>
      <c r="H18" s="59"/>
      <c r="I18" s="59"/>
      <c r="J18" s="60"/>
      <c r="O18" s="27"/>
    </row>
    <row r="19" spans="2:15" x14ac:dyDescent="0.15">
      <c r="B19" s="61"/>
      <c r="C19" s="62"/>
      <c r="D19" s="62"/>
      <c r="E19" s="62"/>
      <c r="F19" s="62"/>
      <c r="G19" s="62"/>
      <c r="H19" s="62"/>
      <c r="I19" s="62"/>
      <c r="J19" s="63"/>
      <c r="O19" s="27"/>
    </row>
    <row r="20" spans="2:15" ht="25.5" customHeight="1" x14ac:dyDescent="0.15">
      <c r="B20" s="64"/>
      <c r="C20" s="65"/>
      <c r="D20" s="65"/>
      <c r="E20" s="65"/>
      <c r="F20" s="65"/>
      <c r="G20" s="65"/>
      <c r="H20" s="65"/>
      <c r="I20" s="65"/>
      <c r="J20" s="66"/>
    </row>
    <row r="21" spans="2:15" ht="14.25" x14ac:dyDescent="0.15">
      <c r="B21" s="14"/>
      <c r="C21" s="14"/>
      <c r="D21" s="14"/>
      <c r="E21" s="14"/>
      <c r="F21" s="14"/>
      <c r="G21" s="14"/>
      <c r="H21" s="14"/>
      <c r="I21" s="14"/>
      <c r="J21" s="14"/>
    </row>
    <row r="22" spans="2:15" ht="14.25" x14ac:dyDescent="0.15">
      <c r="B22" s="14"/>
      <c r="C22" s="14"/>
      <c r="D22" s="14"/>
      <c r="E22" s="14"/>
      <c r="F22" s="14"/>
      <c r="G22" s="14"/>
      <c r="H22" s="14"/>
      <c r="I22" s="14"/>
      <c r="J22" s="14"/>
    </row>
    <row r="23" spans="2:15" ht="14.25" x14ac:dyDescent="0.15">
      <c r="B23" s="14"/>
      <c r="C23" s="14"/>
      <c r="D23" s="14"/>
      <c r="E23" s="14"/>
      <c r="F23" s="14"/>
      <c r="G23" s="14"/>
      <c r="H23" s="14"/>
      <c r="I23" s="14"/>
      <c r="J23" s="14"/>
    </row>
    <row r="24" spans="2:15" ht="14.25" hidden="1" x14ac:dyDescent="0.15">
      <c r="B24" s="14"/>
      <c r="C24" s="14"/>
      <c r="D24" s="14"/>
      <c r="E24" s="14"/>
      <c r="F24" s="14"/>
      <c r="G24" s="14"/>
      <c r="H24" s="14"/>
      <c r="I24" s="14"/>
      <c r="J24" s="14"/>
    </row>
    <row r="25" spans="2:15" ht="14.25" hidden="1" x14ac:dyDescent="0.15">
      <c r="B25" s="14"/>
      <c r="C25" s="14"/>
      <c r="D25" s="14"/>
      <c r="E25" s="14"/>
      <c r="F25" s="14"/>
      <c r="G25" s="14"/>
      <c r="H25" s="14"/>
      <c r="I25" s="14"/>
      <c r="J25" s="14"/>
    </row>
    <row r="28" spans="2:15" x14ac:dyDescent="0.15">
      <c r="B28" s="5"/>
      <c r="C28" s="6"/>
      <c r="D28" s="6"/>
      <c r="E28" s="6"/>
      <c r="F28" s="6"/>
      <c r="G28" s="6"/>
      <c r="H28" s="6"/>
      <c r="I28" s="6"/>
      <c r="J28" s="7"/>
    </row>
    <row r="29" spans="2:15" x14ac:dyDescent="0.15">
      <c r="B29" s="8"/>
      <c r="E29" s="88"/>
      <c r="F29" s="88"/>
      <c r="G29" s="88" t="str">
        <f>はじめに!B8</f>
        <v>令和　８　年 ４ 月　　日</v>
      </c>
      <c r="H29" s="88"/>
      <c r="I29" s="88"/>
      <c r="J29" s="89"/>
    </row>
    <row r="30" spans="2:15" x14ac:dyDescent="0.15">
      <c r="B30" s="8"/>
      <c r="G30" s="10"/>
      <c r="H30" s="10"/>
      <c r="J30" s="9"/>
    </row>
    <row r="31" spans="2:15" ht="17.25" x14ac:dyDescent="0.15">
      <c r="B31" s="81" t="s">
        <v>49</v>
      </c>
      <c r="C31" s="82"/>
      <c r="D31" s="82"/>
      <c r="E31" s="82"/>
      <c r="F31" s="82"/>
      <c r="G31" s="82"/>
      <c r="H31" s="82"/>
      <c r="I31" s="82"/>
      <c r="J31" s="83"/>
    </row>
    <row r="32" spans="2:15" x14ac:dyDescent="0.15">
      <c r="B32" s="8"/>
      <c r="J32" s="9"/>
    </row>
    <row r="33" spans="2:10" x14ac:dyDescent="0.15">
      <c r="B33" s="8"/>
      <c r="J33" s="9"/>
    </row>
    <row r="34" spans="2:10" ht="24" customHeight="1" x14ac:dyDescent="0.15">
      <c r="B34" s="84" t="s">
        <v>55</v>
      </c>
      <c r="C34" s="85"/>
      <c r="D34" s="85"/>
      <c r="E34" s="85"/>
      <c r="F34" s="85"/>
      <c r="G34" s="85"/>
      <c r="H34" s="85"/>
      <c r="I34" s="85"/>
      <c r="J34" s="86"/>
    </row>
    <row r="35" spans="2:10" ht="24" customHeight="1" x14ac:dyDescent="0.15">
      <c r="B35" s="84"/>
      <c r="C35" s="85"/>
      <c r="D35" s="85"/>
      <c r="E35" s="85"/>
      <c r="F35" s="85"/>
      <c r="G35" s="85"/>
      <c r="H35" s="85"/>
      <c r="I35" s="85"/>
      <c r="J35" s="86"/>
    </row>
    <row r="36" spans="2:10" x14ac:dyDescent="0.15">
      <c r="B36" s="8"/>
      <c r="J36" s="9"/>
    </row>
    <row r="37" spans="2:10" x14ac:dyDescent="0.15">
      <c r="B37" s="8"/>
      <c r="J37" s="9"/>
    </row>
    <row r="38" spans="2:10" x14ac:dyDescent="0.15">
      <c r="B38" s="8"/>
      <c r="J38" s="9"/>
    </row>
    <row r="39" spans="2:10" ht="14.25" x14ac:dyDescent="0.15">
      <c r="B39" s="78">
        <f>はじめに!B4</f>
        <v>0</v>
      </c>
      <c r="C39" s="79"/>
      <c r="D39" s="79"/>
      <c r="E39" s="79"/>
      <c r="F39" s="45"/>
      <c r="G39" s="46" t="s">
        <v>51</v>
      </c>
      <c r="H39" s="77">
        <f>はじめに!B7</f>
        <v>0</v>
      </c>
      <c r="I39" s="77"/>
      <c r="J39" s="47" t="s">
        <v>52</v>
      </c>
    </row>
    <row r="40" spans="2:10" ht="14.25" x14ac:dyDescent="0.15">
      <c r="B40" s="11"/>
      <c r="C40" s="12"/>
      <c r="D40" s="22"/>
      <c r="E40" s="23"/>
      <c r="F40" s="22"/>
      <c r="G40" s="22"/>
      <c r="H40" s="22"/>
      <c r="I40" s="24"/>
      <c r="J40" s="25"/>
    </row>
  </sheetData>
  <mergeCells count="32">
    <mergeCell ref="B2:J2"/>
    <mergeCell ref="B4:J4"/>
    <mergeCell ref="B6:C6"/>
    <mergeCell ref="B7:C7"/>
    <mergeCell ref="E7:I7"/>
    <mergeCell ref="H10:H11"/>
    <mergeCell ref="I10:I11"/>
    <mergeCell ref="C11:E11"/>
    <mergeCell ref="E8:I8"/>
    <mergeCell ref="D6:J6"/>
    <mergeCell ref="B8:C8"/>
    <mergeCell ref="C15:E15"/>
    <mergeCell ref="C16:E16"/>
    <mergeCell ref="B31:J31"/>
    <mergeCell ref="J10:J11"/>
    <mergeCell ref="C10:G10"/>
    <mergeCell ref="F16:G16"/>
    <mergeCell ref="C12:E12"/>
    <mergeCell ref="F12:G12"/>
    <mergeCell ref="G29:J29"/>
    <mergeCell ref="F15:G15"/>
    <mergeCell ref="C13:E13"/>
    <mergeCell ref="F13:G13"/>
    <mergeCell ref="F11:G11"/>
    <mergeCell ref="B10:B11"/>
    <mergeCell ref="F14:G14"/>
    <mergeCell ref="C14:E14"/>
    <mergeCell ref="B39:E39"/>
    <mergeCell ref="B18:J20"/>
    <mergeCell ref="E29:F29"/>
    <mergeCell ref="B34:J35"/>
    <mergeCell ref="H39:I39"/>
  </mergeCells>
  <phoneticPr fontId="4"/>
  <dataValidations count="2">
    <dataValidation type="list" allowBlank="1" showInputMessage="1" showErrorMessage="1" sqref="I12:I16" xr:uid="{3A992DB5-5615-4338-A658-7A8DBF9585D7}">
      <formula1>$Q$6:$Q$7</formula1>
    </dataValidation>
    <dataValidation type="list" allowBlank="1" showInputMessage="1" showErrorMessage="1" sqref="H12:H16" xr:uid="{4055495F-36B5-4775-977A-1EDAA7B0E456}">
      <formula1>$R$6:$R$8</formula1>
    </dataValidation>
  </dataValidations>
  <pageMargins left="0.7" right="0.7" top="0.75" bottom="0.75" header="0.3" footer="0.3"/>
  <pageSetup paperSize="9" scale="115" orientation="portrait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D765C-FA30-46AD-B268-0354E3391168}">
  <sheetPr codeName="Sheet3">
    <tabColor rgb="FF92D050"/>
  </sheetPr>
  <dimension ref="A1:AA38"/>
  <sheetViews>
    <sheetView topLeftCell="B1" zoomScaleNormal="100" workbookViewId="0">
      <selection activeCell="B2" sqref="B2:M2"/>
    </sheetView>
  </sheetViews>
  <sheetFormatPr defaultRowHeight="13.5" x14ac:dyDescent="0.15"/>
  <cols>
    <col min="1" max="1" width="9" style="1" hidden="1" customWidth="1"/>
    <col min="2" max="2" width="5.625" customWidth="1"/>
    <col min="3" max="3" width="5.875" customWidth="1"/>
    <col min="4" max="4" width="5.625" customWidth="1"/>
    <col min="5" max="5" width="8.625" customWidth="1"/>
    <col min="6" max="6" width="4.625" customWidth="1"/>
    <col min="7" max="7" width="10.625" customWidth="1"/>
    <col min="8" max="11" width="7.625" customWidth="1"/>
    <col min="12" max="12" width="8.125" customWidth="1"/>
    <col min="13" max="14" width="9.125" customWidth="1"/>
    <col min="15" max="15" width="9" hidden="1" customWidth="1"/>
    <col min="16" max="16" width="7.375" hidden="1" customWidth="1"/>
    <col min="17" max="17" width="9" hidden="1" customWidth="1"/>
    <col min="18" max="18" width="24" hidden="1" customWidth="1"/>
    <col min="19" max="23" width="9" hidden="1" customWidth="1"/>
    <col min="24" max="24" width="9" customWidth="1"/>
  </cols>
  <sheetData>
    <row r="1" spans="1:27" ht="14.25" thickBot="1" x14ac:dyDescent="0.2"/>
    <row r="2" spans="1:27" ht="17.25" x14ac:dyDescent="0.15">
      <c r="B2" s="57" t="str">
        <f>男子団体!B2</f>
        <v>令和８年度　秋田市中学校春季柔道大会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29"/>
      <c r="O2" s="109" t="s">
        <v>56</v>
      </c>
      <c r="P2" s="110"/>
      <c r="Q2" s="110"/>
      <c r="R2" s="110"/>
      <c r="S2" s="110"/>
      <c r="T2" s="110"/>
      <c r="U2" s="110"/>
      <c r="V2" s="110"/>
      <c r="W2" s="111"/>
    </row>
    <row r="3" spans="1:27" ht="14.25" thickBot="1" x14ac:dyDescent="0.2">
      <c r="O3" s="34"/>
      <c r="W3" s="35"/>
    </row>
    <row r="4" spans="1:27" ht="21.75" thickBot="1" x14ac:dyDescent="0.2">
      <c r="B4" s="115" t="s">
        <v>57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7"/>
      <c r="N4" s="41"/>
      <c r="O4" s="34"/>
      <c r="W4" s="35"/>
    </row>
    <row r="5" spans="1:27" ht="14.25" thickBot="1" x14ac:dyDescent="0.2">
      <c r="O5" s="34"/>
      <c r="W5" s="35"/>
    </row>
    <row r="6" spans="1:27" ht="20.100000000000001" customHeight="1" thickBot="1" x14ac:dyDescent="0.2">
      <c r="A6" s="1" t="e">
        <f>VLOOKUP(E6,学校コード!A2:B16,2,FALSE)</f>
        <v>#N/A</v>
      </c>
      <c r="B6" s="87" t="s">
        <v>26</v>
      </c>
      <c r="C6" s="87"/>
      <c r="D6" s="87"/>
      <c r="E6" s="54">
        <f>はじめに!B4</f>
        <v>0</v>
      </c>
      <c r="F6" s="55"/>
      <c r="G6" s="55"/>
      <c r="H6" s="55"/>
      <c r="I6" s="55"/>
      <c r="J6" s="55"/>
      <c r="K6" s="55"/>
      <c r="L6" s="55"/>
      <c r="M6" s="56"/>
      <c r="N6" s="15"/>
      <c r="O6" s="34"/>
      <c r="P6" s="28" t="e">
        <f>VLOOKUP(E6,R6:S20,2,FALSE)</f>
        <v>#N/A</v>
      </c>
      <c r="R6" s="27" t="s">
        <v>3</v>
      </c>
      <c r="S6" s="27" t="s">
        <v>58</v>
      </c>
      <c r="T6" s="30" t="s">
        <v>27</v>
      </c>
      <c r="U6" s="30">
        <v>3</v>
      </c>
      <c r="V6" s="27">
        <v>-50</v>
      </c>
      <c r="W6" s="36">
        <v>50</v>
      </c>
    </row>
    <row r="7" spans="1:27" ht="20.100000000000001" customHeight="1" x14ac:dyDescent="0.15">
      <c r="A7" s="1" t="e">
        <f>CONCATENATE(A6,Q7)</f>
        <v>#N/A</v>
      </c>
      <c r="B7" s="87" t="s">
        <v>28</v>
      </c>
      <c r="C7" s="87"/>
      <c r="D7" s="87"/>
      <c r="E7" s="4" t="s">
        <v>29</v>
      </c>
      <c r="F7" s="87">
        <f>はじめに!B5</f>
        <v>0</v>
      </c>
      <c r="G7" s="87"/>
      <c r="H7" s="87"/>
      <c r="I7" s="87"/>
      <c r="J7" s="87"/>
      <c r="K7" s="93" t="s">
        <v>59</v>
      </c>
      <c r="L7" s="94"/>
      <c r="M7" s="94"/>
      <c r="O7" s="34"/>
      <c r="P7" t="s">
        <v>30</v>
      </c>
      <c r="Q7">
        <v>21</v>
      </c>
      <c r="R7" s="27" t="s">
        <v>5</v>
      </c>
      <c r="S7" s="27" t="s">
        <v>60</v>
      </c>
      <c r="T7" s="30" t="s">
        <v>31</v>
      </c>
      <c r="U7" s="30">
        <v>2</v>
      </c>
      <c r="V7" s="27">
        <v>-55</v>
      </c>
      <c r="W7" s="36">
        <v>55</v>
      </c>
    </row>
    <row r="8" spans="1:27" ht="20.100000000000001" customHeight="1" x14ac:dyDescent="0.15">
      <c r="A8" s="1" t="e">
        <f>CONCATENATE(A6,Q8)</f>
        <v>#N/A</v>
      </c>
      <c r="B8" s="87" t="s">
        <v>32</v>
      </c>
      <c r="C8" s="87"/>
      <c r="D8" s="87"/>
      <c r="E8" s="4" t="s">
        <v>29</v>
      </c>
      <c r="F8" s="87">
        <f>はじめに!B6</f>
        <v>0</v>
      </c>
      <c r="G8" s="87"/>
      <c r="H8" s="87"/>
      <c r="I8" s="87"/>
      <c r="J8" s="87"/>
      <c r="K8" s="95"/>
      <c r="L8" s="96"/>
      <c r="M8" s="96"/>
      <c r="O8" s="34"/>
      <c r="P8" t="s">
        <v>32</v>
      </c>
      <c r="Q8">
        <v>22</v>
      </c>
      <c r="R8" s="27" t="s">
        <v>7</v>
      </c>
      <c r="S8" s="27" t="s">
        <v>61</v>
      </c>
      <c r="U8" s="30">
        <v>1</v>
      </c>
      <c r="V8" s="27">
        <v>-60</v>
      </c>
      <c r="W8" s="36">
        <v>60</v>
      </c>
    </row>
    <row r="9" spans="1:27" ht="14.25" x14ac:dyDescent="0.1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4"/>
      <c r="R9" s="27" t="s">
        <v>9</v>
      </c>
      <c r="S9" s="27" t="s">
        <v>62</v>
      </c>
      <c r="V9" s="27">
        <v>-66</v>
      </c>
      <c r="W9" s="36">
        <v>66</v>
      </c>
    </row>
    <row r="10" spans="1:27" ht="18" customHeight="1" x14ac:dyDescent="0.15">
      <c r="B10" s="101" t="s">
        <v>63</v>
      </c>
      <c r="C10" s="102"/>
      <c r="D10" s="75" t="s">
        <v>34</v>
      </c>
      <c r="E10" s="75"/>
      <c r="F10" s="75"/>
      <c r="G10" s="75"/>
      <c r="H10" s="75"/>
      <c r="I10" s="75" t="s">
        <v>35</v>
      </c>
      <c r="J10" s="75" t="s">
        <v>36</v>
      </c>
      <c r="K10" s="75" t="s">
        <v>37</v>
      </c>
      <c r="L10" s="114" t="s">
        <v>64</v>
      </c>
      <c r="O10" s="34"/>
      <c r="R10" s="27" t="s">
        <v>11</v>
      </c>
      <c r="S10" s="27" t="s">
        <v>65</v>
      </c>
      <c r="V10" s="27">
        <v>-73</v>
      </c>
      <c r="W10" s="36">
        <v>73</v>
      </c>
    </row>
    <row r="11" spans="1:27" ht="18" customHeight="1" x14ac:dyDescent="0.15">
      <c r="B11" s="103"/>
      <c r="C11" s="104"/>
      <c r="D11" s="75" t="s">
        <v>38</v>
      </c>
      <c r="E11" s="75"/>
      <c r="F11" s="76"/>
      <c r="G11" s="90" t="s">
        <v>39</v>
      </c>
      <c r="H11" s="75"/>
      <c r="I11" s="75"/>
      <c r="J11" s="75"/>
      <c r="K11" s="75"/>
      <c r="L11" s="53"/>
      <c r="O11" s="34"/>
      <c r="R11" s="27" t="s">
        <v>12</v>
      </c>
      <c r="S11" s="27" t="s">
        <v>66</v>
      </c>
      <c r="V11" s="27">
        <v>-81</v>
      </c>
      <c r="W11" s="36">
        <v>81</v>
      </c>
    </row>
    <row r="12" spans="1:27" ht="24" customHeight="1" x14ac:dyDescent="0.15">
      <c r="A12" s="1" t="e">
        <f>CONCATENATE($A$6,Q12,O12)</f>
        <v>#N/A</v>
      </c>
      <c r="B12" s="112"/>
      <c r="C12" s="113"/>
      <c r="D12" s="91"/>
      <c r="E12" s="69"/>
      <c r="F12" s="70"/>
      <c r="G12" s="91"/>
      <c r="H12" s="69"/>
      <c r="I12" s="17"/>
      <c r="J12" s="18"/>
      <c r="K12" s="21"/>
      <c r="L12" s="27"/>
      <c r="O12" s="37">
        <v>1</v>
      </c>
      <c r="P12" s="27" t="e">
        <f>$P$6</f>
        <v>#N/A</v>
      </c>
      <c r="Q12" s="30" t="e">
        <f>VLOOKUP(B12,$V$6:$W$13,2,FALSE)</f>
        <v>#N/A</v>
      </c>
      <c r="R12" s="27" t="s">
        <v>13</v>
      </c>
      <c r="S12" s="27" t="s">
        <v>67</v>
      </c>
      <c r="V12" s="27">
        <v>-90</v>
      </c>
      <c r="W12" s="36">
        <v>90</v>
      </c>
      <c r="Y12" s="118" t="s">
        <v>68</v>
      </c>
      <c r="Z12" s="118"/>
      <c r="AA12" s="118"/>
    </row>
    <row r="13" spans="1:27" ht="24" customHeight="1" x14ac:dyDescent="0.15">
      <c r="A13" s="1" t="e">
        <f t="shared" ref="A13:A27" si="0">CONCATENATE($A$6,Q13,O13)</f>
        <v>#N/A</v>
      </c>
      <c r="B13" s="112"/>
      <c r="C13" s="113"/>
      <c r="D13" s="91"/>
      <c r="E13" s="69"/>
      <c r="F13" s="70"/>
      <c r="G13" s="91"/>
      <c r="H13" s="69"/>
      <c r="I13" s="17"/>
      <c r="J13" s="18"/>
      <c r="K13" s="21"/>
      <c r="L13" s="27"/>
      <c r="M13" s="15"/>
      <c r="N13" s="15"/>
      <c r="O13" s="37">
        <v>2</v>
      </c>
      <c r="P13" s="27" t="e">
        <f t="shared" ref="P13:P27" si="1">$P$6</f>
        <v>#N/A</v>
      </c>
      <c r="Q13" s="30" t="e">
        <f t="shared" ref="Q13:Q27" si="2">VLOOKUP(B13,$V$6:$W$13,2,FALSE)</f>
        <v>#N/A</v>
      </c>
      <c r="R13" s="27" t="s">
        <v>14</v>
      </c>
      <c r="S13" s="27" t="s">
        <v>69</v>
      </c>
      <c r="V13" s="33" t="s">
        <v>70</v>
      </c>
      <c r="W13" s="36">
        <v>91</v>
      </c>
      <c r="Y13" s="118"/>
      <c r="Z13" s="118"/>
      <c r="AA13" s="118"/>
    </row>
    <row r="14" spans="1:27" ht="24" customHeight="1" x14ac:dyDescent="0.15">
      <c r="A14" s="1" t="e">
        <f t="shared" si="0"/>
        <v>#N/A</v>
      </c>
      <c r="B14" s="112"/>
      <c r="C14" s="113"/>
      <c r="D14" s="98"/>
      <c r="E14" s="99"/>
      <c r="F14" s="100"/>
      <c r="G14" s="97"/>
      <c r="H14" s="67"/>
      <c r="I14" s="17"/>
      <c r="J14" s="18"/>
      <c r="K14" s="21"/>
      <c r="L14" s="27"/>
      <c r="M14" s="15"/>
      <c r="N14" s="15"/>
      <c r="O14" s="37">
        <v>3</v>
      </c>
      <c r="P14" s="27" t="e">
        <f t="shared" si="1"/>
        <v>#N/A</v>
      </c>
      <c r="Q14" s="30" t="e">
        <f t="shared" si="2"/>
        <v>#N/A</v>
      </c>
      <c r="R14" s="27" t="s">
        <v>15</v>
      </c>
      <c r="S14" s="27" t="s">
        <v>71</v>
      </c>
      <c r="W14" s="35"/>
      <c r="Y14" s="118"/>
      <c r="Z14" s="118"/>
      <c r="AA14" s="118"/>
    </row>
    <row r="15" spans="1:27" ht="24" customHeight="1" x14ac:dyDescent="0.15">
      <c r="A15" s="1" t="e">
        <f t="shared" si="0"/>
        <v>#N/A</v>
      </c>
      <c r="B15" s="112"/>
      <c r="C15" s="113"/>
      <c r="D15" s="98"/>
      <c r="E15" s="99"/>
      <c r="F15" s="100"/>
      <c r="G15" s="97"/>
      <c r="H15" s="67"/>
      <c r="I15" s="17"/>
      <c r="J15" s="18"/>
      <c r="K15" s="21"/>
      <c r="L15" s="27"/>
      <c r="M15" s="15"/>
      <c r="N15" s="15"/>
      <c r="O15" s="37">
        <v>4</v>
      </c>
      <c r="P15" s="27" t="e">
        <f t="shared" si="1"/>
        <v>#N/A</v>
      </c>
      <c r="Q15" s="30" t="e">
        <f t="shared" si="2"/>
        <v>#N/A</v>
      </c>
      <c r="R15" s="27" t="s">
        <v>16</v>
      </c>
      <c r="S15" s="27" t="s">
        <v>72</v>
      </c>
      <c r="W15" s="35"/>
      <c r="Y15" s="118"/>
      <c r="Z15" s="118"/>
      <c r="AA15" s="118"/>
    </row>
    <row r="16" spans="1:27" ht="24" customHeight="1" x14ac:dyDescent="0.15">
      <c r="A16" s="1" t="e">
        <f t="shared" si="0"/>
        <v>#N/A</v>
      </c>
      <c r="B16" s="112"/>
      <c r="C16" s="113"/>
      <c r="D16" s="98"/>
      <c r="E16" s="99"/>
      <c r="F16" s="100"/>
      <c r="G16" s="97"/>
      <c r="H16" s="67"/>
      <c r="I16" s="17"/>
      <c r="J16" s="18"/>
      <c r="K16" s="21"/>
      <c r="L16" s="27"/>
      <c r="M16" s="15"/>
      <c r="N16" s="15"/>
      <c r="O16" s="37">
        <v>5</v>
      </c>
      <c r="P16" s="27" t="e">
        <f t="shared" si="1"/>
        <v>#N/A</v>
      </c>
      <c r="Q16" s="30" t="e">
        <f t="shared" si="2"/>
        <v>#N/A</v>
      </c>
      <c r="R16" s="27" t="s">
        <v>17</v>
      </c>
      <c r="S16" s="27" t="s">
        <v>73</v>
      </c>
      <c r="W16" s="35"/>
      <c r="Y16" s="118"/>
      <c r="Z16" s="118"/>
      <c r="AA16" s="118"/>
    </row>
    <row r="17" spans="1:27" ht="24" customHeight="1" x14ac:dyDescent="0.15">
      <c r="A17" s="1" t="e">
        <f t="shared" si="0"/>
        <v>#N/A</v>
      </c>
      <c r="B17" s="112"/>
      <c r="C17" s="113"/>
      <c r="D17" s="98"/>
      <c r="E17" s="99"/>
      <c r="F17" s="100"/>
      <c r="G17" s="97"/>
      <c r="H17" s="67"/>
      <c r="I17" s="17"/>
      <c r="J17" s="18"/>
      <c r="K17" s="21"/>
      <c r="L17" s="27"/>
      <c r="M17" s="15"/>
      <c r="N17" s="15"/>
      <c r="O17" s="37">
        <v>6</v>
      </c>
      <c r="P17" s="27" t="e">
        <f t="shared" si="1"/>
        <v>#N/A</v>
      </c>
      <c r="Q17" s="27" t="e">
        <f t="shared" si="2"/>
        <v>#N/A</v>
      </c>
      <c r="R17" s="32"/>
      <c r="S17" s="27"/>
      <c r="W17" s="35"/>
      <c r="Y17" s="118"/>
      <c r="Z17" s="118"/>
      <c r="AA17" s="118"/>
    </row>
    <row r="18" spans="1:27" ht="24" customHeight="1" x14ac:dyDescent="0.15">
      <c r="A18" s="1" t="e">
        <f t="shared" si="0"/>
        <v>#N/A</v>
      </c>
      <c r="B18" s="112"/>
      <c r="C18" s="113"/>
      <c r="D18" s="98"/>
      <c r="E18" s="99"/>
      <c r="F18" s="100"/>
      <c r="G18" s="97"/>
      <c r="H18" s="67"/>
      <c r="I18" s="17"/>
      <c r="J18" s="18"/>
      <c r="K18" s="21"/>
      <c r="L18" s="27"/>
      <c r="M18" s="15"/>
      <c r="N18" s="15"/>
      <c r="O18" s="37">
        <v>7</v>
      </c>
      <c r="P18" s="27" t="e">
        <f t="shared" si="1"/>
        <v>#N/A</v>
      </c>
      <c r="Q18" s="27" t="e">
        <f t="shared" si="2"/>
        <v>#N/A</v>
      </c>
      <c r="R18" s="32"/>
      <c r="S18" s="27"/>
      <c r="W18" s="35"/>
      <c r="Y18" s="118"/>
      <c r="Z18" s="118"/>
      <c r="AA18" s="118"/>
    </row>
    <row r="19" spans="1:27" ht="24" customHeight="1" x14ac:dyDescent="0.15">
      <c r="A19" s="1" t="e">
        <f t="shared" si="0"/>
        <v>#N/A</v>
      </c>
      <c r="B19" s="112"/>
      <c r="C19" s="113"/>
      <c r="D19" s="98"/>
      <c r="E19" s="99"/>
      <c r="F19" s="100"/>
      <c r="G19" s="97"/>
      <c r="H19" s="67"/>
      <c r="I19" s="17"/>
      <c r="J19" s="18"/>
      <c r="K19" s="21"/>
      <c r="L19" s="27"/>
      <c r="M19" s="15"/>
      <c r="N19" s="15"/>
      <c r="O19" s="37">
        <v>8</v>
      </c>
      <c r="P19" s="27" t="e">
        <f t="shared" si="1"/>
        <v>#N/A</v>
      </c>
      <c r="Q19" s="27" t="e">
        <f t="shared" si="2"/>
        <v>#N/A</v>
      </c>
      <c r="R19" s="32"/>
      <c r="S19" s="27"/>
      <c r="W19" s="35"/>
      <c r="Y19" s="118"/>
      <c r="Z19" s="118"/>
      <c r="AA19" s="118"/>
    </row>
    <row r="20" spans="1:27" ht="24" customHeight="1" x14ac:dyDescent="0.15">
      <c r="A20" s="1" t="e">
        <f t="shared" si="0"/>
        <v>#N/A</v>
      </c>
      <c r="B20" s="112"/>
      <c r="C20" s="113"/>
      <c r="D20" s="98"/>
      <c r="E20" s="99"/>
      <c r="F20" s="100"/>
      <c r="G20" s="97"/>
      <c r="H20" s="67"/>
      <c r="I20" s="17"/>
      <c r="J20" s="18"/>
      <c r="K20" s="21"/>
      <c r="L20" s="27"/>
      <c r="O20" s="37">
        <v>9</v>
      </c>
      <c r="P20" s="27" t="e">
        <f t="shared" si="1"/>
        <v>#N/A</v>
      </c>
      <c r="Q20" s="27" t="e">
        <f t="shared" si="2"/>
        <v>#N/A</v>
      </c>
      <c r="R20" s="27"/>
      <c r="S20" s="27"/>
      <c r="W20" s="35"/>
    </row>
    <row r="21" spans="1:27" ht="24" customHeight="1" x14ac:dyDescent="0.15">
      <c r="A21" s="1" t="e">
        <f t="shared" si="0"/>
        <v>#N/A</v>
      </c>
      <c r="B21" s="112"/>
      <c r="C21" s="113"/>
      <c r="D21" s="68"/>
      <c r="E21" s="68"/>
      <c r="F21" s="71"/>
      <c r="G21" s="67"/>
      <c r="H21" s="68"/>
      <c r="I21" s="17"/>
      <c r="J21" s="18"/>
      <c r="K21" s="21"/>
      <c r="L21" s="27"/>
      <c r="M21" s="15"/>
      <c r="N21" s="15"/>
      <c r="O21" s="37">
        <v>10</v>
      </c>
      <c r="P21" s="27" t="e">
        <f t="shared" si="1"/>
        <v>#N/A</v>
      </c>
      <c r="Q21" s="27" t="e">
        <f t="shared" si="2"/>
        <v>#N/A</v>
      </c>
      <c r="W21" s="35"/>
    </row>
    <row r="22" spans="1:27" ht="24" customHeight="1" x14ac:dyDescent="0.15">
      <c r="A22" s="1" t="e">
        <f t="shared" si="0"/>
        <v>#N/A</v>
      </c>
      <c r="B22" s="112"/>
      <c r="C22" s="113"/>
      <c r="D22" s="68"/>
      <c r="E22" s="68"/>
      <c r="F22" s="71"/>
      <c r="G22" s="67"/>
      <c r="H22" s="68"/>
      <c r="I22" s="17"/>
      <c r="J22" s="18"/>
      <c r="K22" s="21"/>
      <c r="L22" s="27"/>
      <c r="M22" s="15"/>
      <c r="N22" s="15"/>
      <c r="O22" s="37">
        <v>11</v>
      </c>
      <c r="P22" s="27" t="e">
        <f t="shared" si="1"/>
        <v>#N/A</v>
      </c>
      <c r="Q22" s="27" t="e">
        <f t="shared" si="2"/>
        <v>#N/A</v>
      </c>
      <c r="W22" s="35"/>
    </row>
    <row r="23" spans="1:27" ht="24" customHeight="1" x14ac:dyDescent="0.15">
      <c r="A23" s="1" t="e">
        <f t="shared" si="0"/>
        <v>#N/A</v>
      </c>
      <c r="B23" s="112"/>
      <c r="C23" s="113"/>
      <c r="D23" s="68"/>
      <c r="E23" s="68"/>
      <c r="F23" s="71"/>
      <c r="G23" s="67"/>
      <c r="H23" s="68"/>
      <c r="I23" s="17"/>
      <c r="J23" s="18"/>
      <c r="K23" s="21"/>
      <c r="L23" s="27"/>
      <c r="M23" s="15"/>
      <c r="N23" s="15"/>
      <c r="O23" s="37">
        <v>12</v>
      </c>
      <c r="P23" s="27" t="e">
        <f t="shared" si="1"/>
        <v>#N/A</v>
      </c>
      <c r="Q23" s="27" t="e">
        <f t="shared" si="2"/>
        <v>#N/A</v>
      </c>
      <c r="W23" s="35"/>
    </row>
    <row r="24" spans="1:27" ht="24" customHeight="1" x14ac:dyDescent="0.15">
      <c r="A24" s="1" t="e">
        <f t="shared" si="0"/>
        <v>#N/A</v>
      </c>
      <c r="B24" s="112"/>
      <c r="C24" s="113"/>
      <c r="D24" s="68"/>
      <c r="E24" s="68"/>
      <c r="F24" s="71"/>
      <c r="G24" s="67"/>
      <c r="H24" s="68"/>
      <c r="I24" s="17"/>
      <c r="J24" s="18"/>
      <c r="K24" s="21"/>
      <c r="L24" s="27"/>
      <c r="M24" s="15"/>
      <c r="N24" s="15"/>
      <c r="O24" s="37">
        <v>13</v>
      </c>
      <c r="P24" s="27" t="e">
        <f t="shared" si="1"/>
        <v>#N/A</v>
      </c>
      <c r="Q24" s="27" t="e">
        <f t="shared" si="2"/>
        <v>#N/A</v>
      </c>
      <c r="W24" s="35"/>
    </row>
    <row r="25" spans="1:27" ht="24" customHeight="1" x14ac:dyDescent="0.15">
      <c r="A25" s="1" t="e">
        <f t="shared" si="0"/>
        <v>#N/A</v>
      </c>
      <c r="B25" s="112"/>
      <c r="C25" s="113"/>
      <c r="D25" s="68"/>
      <c r="E25" s="68"/>
      <c r="F25" s="71"/>
      <c r="G25" s="67"/>
      <c r="H25" s="68"/>
      <c r="I25" s="17"/>
      <c r="J25" s="18"/>
      <c r="K25" s="21"/>
      <c r="L25" s="27"/>
      <c r="M25" s="15"/>
      <c r="N25" s="15"/>
      <c r="O25" s="37">
        <v>14</v>
      </c>
      <c r="P25" s="27" t="e">
        <f t="shared" si="1"/>
        <v>#N/A</v>
      </c>
      <c r="Q25" s="27" t="e">
        <f t="shared" si="2"/>
        <v>#N/A</v>
      </c>
      <c r="W25" s="35"/>
    </row>
    <row r="26" spans="1:27" ht="24" customHeight="1" x14ac:dyDescent="0.15">
      <c r="A26" s="1" t="e">
        <f t="shared" si="0"/>
        <v>#N/A</v>
      </c>
      <c r="B26" s="112"/>
      <c r="C26" s="113"/>
      <c r="D26" s="68"/>
      <c r="E26" s="68"/>
      <c r="F26" s="71"/>
      <c r="G26" s="67"/>
      <c r="H26" s="68"/>
      <c r="I26" s="17"/>
      <c r="J26" s="18"/>
      <c r="K26" s="21"/>
      <c r="L26" s="27"/>
      <c r="M26" s="15"/>
      <c r="N26" s="15"/>
      <c r="O26" s="37">
        <v>15</v>
      </c>
      <c r="P26" s="27" t="e">
        <f t="shared" si="1"/>
        <v>#N/A</v>
      </c>
      <c r="Q26" s="27" t="e">
        <f t="shared" si="2"/>
        <v>#N/A</v>
      </c>
      <c r="W26" s="35"/>
    </row>
    <row r="27" spans="1:27" ht="24" customHeight="1" thickBot="1" x14ac:dyDescent="0.2">
      <c r="A27" s="1" t="e">
        <f t="shared" si="0"/>
        <v>#N/A</v>
      </c>
      <c r="B27" s="112"/>
      <c r="C27" s="113"/>
      <c r="D27" s="68"/>
      <c r="E27" s="68"/>
      <c r="F27" s="71"/>
      <c r="G27" s="67"/>
      <c r="H27" s="68"/>
      <c r="I27" s="17"/>
      <c r="J27" s="18"/>
      <c r="K27" s="21"/>
      <c r="L27" s="27"/>
      <c r="M27" s="15"/>
      <c r="N27" s="15"/>
      <c r="O27" s="38">
        <v>16</v>
      </c>
      <c r="P27" s="31" t="e">
        <f t="shared" si="1"/>
        <v>#N/A</v>
      </c>
      <c r="Q27" s="31" t="e">
        <f t="shared" si="2"/>
        <v>#N/A</v>
      </c>
      <c r="R27" s="39"/>
      <c r="S27" s="39"/>
      <c r="T27" s="39"/>
      <c r="U27" s="39"/>
      <c r="V27" s="39"/>
      <c r="W27" s="40"/>
    </row>
    <row r="28" spans="1:27" ht="15.75" customHeight="1" x14ac:dyDescent="0.15">
      <c r="B28" t="s">
        <v>74</v>
      </c>
      <c r="C28" s="16"/>
      <c r="D28" s="1"/>
      <c r="E28" s="1"/>
      <c r="F28" s="1"/>
      <c r="G28" s="1"/>
      <c r="H28" s="1"/>
      <c r="L28" s="1"/>
      <c r="M28" s="1"/>
      <c r="N28" s="1"/>
      <c r="P28" s="15"/>
    </row>
    <row r="30" spans="1:27" x14ac:dyDescent="0.15"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7"/>
    </row>
    <row r="31" spans="1:27" x14ac:dyDescent="0.15">
      <c r="B31" s="8"/>
      <c r="H31" s="108"/>
      <c r="I31" s="108"/>
      <c r="J31" s="88" t="str">
        <f>はじめに!B8</f>
        <v>令和　８　年 ４ 月　　日</v>
      </c>
      <c r="K31" s="88"/>
      <c r="L31" s="88"/>
      <c r="M31" s="89"/>
    </row>
    <row r="32" spans="1:27" x14ac:dyDescent="0.15">
      <c r="B32" s="8"/>
      <c r="H32" s="10"/>
      <c r="I32" s="10"/>
      <c r="M32" s="9"/>
    </row>
    <row r="33" spans="2:13" ht="17.25" x14ac:dyDescent="0.15">
      <c r="B33" s="8"/>
      <c r="D33" s="82" t="s">
        <v>49</v>
      </c>
      <c r="E33" s="82"/>
      <c r="F33" s="82"/>
      <c r="G33" s="82"/>
      <c r="H33" s="82"/>
      <c r="I33" s="82"/>
      <c r="J33" s="82"/>
      <c r="K33" s="82"/>
      <c r="L33" s="82"/>
      <c r="M33" s="9"/>
    </row>
    <row r="34" spans="2:13" x14ac:dyDescent="0.15">
      <c r="B34" s="8"/>
      <c r="M34" s="9"/>
    </row>
    <row r="35" spans="2:13" ht="24" customHeight="1" x14ac:dyDescent="0.15">
      <c r="B35" s="8"/>
      <c r="D35" s="105" t="s">
        <v>75</v>
      </c>
      <c r="E35" s="105"/>
      <c r="F35" s="105"/>
      <c r="G35" s="105"/>
      <c r="H35" s="105"/>
      <c r="I35" s="105"/>
      <c r="J35" s="105"/>
      <c r="K35" s="105"/>
      <c r="L35" s="105"/>
      <c r="M35" s="9"/>
    </row>
    <row r="36" spans="2:13" ht="24" customHeight="1" x14ac:dyDescent="0.15">
      <c r="B36" s="8"/>
      <c r="D36" s="105"/>
      <c r="E36" s="105"/>
      <c r="F36" s="105"/>
      <c r="G36" s="105"/>
      <c r="H36" s="105"/>
      <c r="I36" s="105"/>
      <c r="J36" s="105"/>
      <c r="K36" s="105"/>
      <c r="L36" s="105"/>
      <c r="M36" s="9"/>
    </row>
    <row r="37" spans="2:13" ht="15" thickBot="1" x14ac:dyDescent="0.2">
      <c r="B37" s="8"/>
      <c r="D37" s="107">
        <f>はじめに!B4</f>
        <v>0</v>
      </c>
      <c r="E37" s="107"/>
      <c r="F37" s="107"/>
      <c r="G37" s="107"/>
      <c r="H37" s="20"/>
      <c r="I37" s="20" t="s">
        <v>51</v>
      </c>
      <c r="J37" s="106">
        <f>はじめに!B7</f>
        <v>0</v>
      </c>
      <c r="K37" s="106"/>
      <c r="L37" s="19" t="s">
        <v>52</v>
      </c>
      <c r="M37" s="9"/>
    </row>
    <row r="38" spans="2:13" x14ac:dyDescent="0.15"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3"/>
    </row>
  </sheetData>
  <mergeCells count="73">
    <mergeCell ref="Y12:AA19"/>
    <mergeCell ref="B24:C24"/>
    <mergeCell ref="B25:C25"/>
    <mergeCell ref="B26:C26"/>
    <mergeCell ref="B27:C27"/>
    <mergeCell ref="B23:C23"/>
    <mergeCell ref="B16:C16"/>
    <mergeCell ref="B17:C17"/>
    <mergeCell ref="B21:C21"/>
    <mergeCell ref="B22:C22"/>
    <mergeCell ref="D20:F20"/>
    <mergeCell ref="D14:F14"/>
    <mergeCell ref="D23:F23"/>
    <mergeCell ref="G23:H23"/>
    <mergeCell ref="G24:H24"/>
    <mergeCell ref="D21:F21"/>
    <mergeCell ref="O2:W2"/>
    <mergeCell ref="B18:C18"/>
    <mergeCell ref="B19:C19"/>
    <mergeCell ref="B20:C20"/>
    <mergeCell ref="L10:L11"/>
    <mergeCell ref="J10:J11"/>
    <mergeCell ref="B2:M2"/>
    <mergeCell ref="B4:M4"/>
    <mergeCell ref="B6:D6"/>
    <mergeCell ref="B12:C12"/>
    <mergeCell ref="B13:C13"/>
    <mergeCell ref="B14:C14"/>
    <mergeCell ref="B15:C15"/>
    <mergeCell ref="B8:D8"/>
    <mergeCell ref="D10:H10"/>
    <mergeCell ref="G20:H20"/>
    <mergeCell ref="G21:H21"/>
    <mergeCell ref="D22:F22"/>
    <mergeCell ref="G22:H22"/>
    <mergeCell ref="D35:L36"/>
    <mergeCell ref="J37:K37"/>
    <mergeCell ref="D27:F27"/>
    <mergeCell ref="G27:H27"/>
    <mergeCell ref="D37:G37"/>
    <mergeCell ref="D24:F24"/>
    <mergeCell ref="H31:I31"/>
    <mergeCell ref="D33:L33"/>
    <mergeCell ref="D25:F25"/>
    <mergeCell ref="G25:H25"/>
    <mergeCell ref="D26:F26"/>
    <mergeCell ref="G26:H26"/>
    <mergeCell ref="J31:M31"/>
    <mergeCell ref="G19:H19"/>
    <mergeCell ref="D19:F19"/>
    <mergeCell ref="E6:M6"/>
    <mergeCell ref="D17:F17"/>
    <mergeCell ref="G17:H17"/>
    <mergeCell ref="D18:F18"/>
    <mergeCell ref="G18:H18"/>
    <mergeCell ref="D15:F15"/>
    <mergeCell ref="G15:H15"/>
    <mergeCell ref="D16:F16"/>
    <mergeCell ref="G11:H11"/>
    <mergeCell ref="B7:D7"/>
    <mergeCell ref="F7:J7"/>
    <mergeCell ref="I10:I11"/>
    <mergeCell ref="B10:C11"/>
    <mergeCell ref="D12:F12"/>
    <mergeCell ref="K7:M8"/>
    <mergeCell ref="K10:K11"/>
    <mergeCell ref="F8:J8"/>
    <mergeCell ref="G14:H14"/>
    <mergeCell ref="G16:H16"/>
    <mergeCell ref="G12:H12"/>
    <mergeCell ref="D13:F13"/>
    <mergeCell ref="G13:H13"/>
    <mergeCell ref="D11:F11"/>
  </mergeCells>
  <phoneticPr fontId="1"/>
  <dataValidations count="3">
    <dataValidation type="list" allowBlank="1" showInputMessage="1" showErrorMessage="1" sqref="J12:J27" xr:uid="{4932A091-1C85-4876-A5AF-5EAA31046FCD}">
      <formula1>$T$6:$T$7</formula1>
    </dataValidation>
    <dataValidation type="list" allowBlank="1" showInputMessage="1" showErrorMessage="1" sqref="I12:I27" xr:uid="{3BC6FC9D-6249-42F6-88AB-D7919BF20866}">
      <formula1>$U$6:$U$8</formula1>
    </dataValidation>
    <dataValidation type="list" allowBlank="1" showInputMessage="1" showErrorMessage="1" sqref="B12:C27" xr:uid="{37098D50-0E85-4298-B51F-AE7042D185B2}">
      <formula1>$V$6:$V$13</formula1>
    </dataValidation>
  </dataValidations>
  <pageMargins left="0.7" right="0.7" top="0.75" bottom="0.75" header="0.3" footer="0.3"/>
  <pageSetup paperSize="9" orientation="portrait" horizontalDpi="4294967293" verticalDpi="4294967293" r:id="rId1"/>
  <ignoredErrors>
    <ignoredError sqref="V13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7B5CF-622F-4C63-9BAB-8D744AD0D097}">
  <sheetPr codeName="Sheet7">
    <tabColor rgb="FFFFFF00"/>
  </sheetPr>
  <dimension ref="A1:AA36"/>
  <sheetViews>
    <sheetView topLeftCell="B1" zoomScaleNormal="100" workbookViewId="0">
      <selection activeCell="E6" sqref="E6:M6"/>
    </sheetView>
  </sheetViews>
  <sheetFormatPr defaultRowHeight="13.5" x14ac:dyDescent="0.15"/>
  <cols>
    <col min="1" max="1" width="9" style="1" hidden="1" customWidth="1"/>
    <col min="2" max="2" width="5.625" customWidth="1"/>
    <col min="3" max="3" width="5.375" customWidth="1"/>
    <col min="4" max="4" width="5.625" customWidth="1"/>
    <col min="5" max="5" width="8.625" customWidth="1"/>
    <col min="6" max="6" width="4.625" customWidth="1"/>
    <col min="7" max="7" width="10.625" customWidth="1"/>
    <col min="8" max="11" width="7.625" customWidth="1"/>
    <col min="12" max="12" width="8.75" customWidth="1"/>
    <col min="13" max="14" width="9.125" customWidth="1"/>
    <col min="15" max="15" width="9" hidden="1" customWidth="1"/>
    <col min="16" max="16" width="7.375" hidden="1" customWidth="1"/>
    <col min="17" max="17" width="9" hidden="1" customWidth="1"/>
    <col min="18" max="18" width="24" hidden="1" customWidth="1"/>
    <col min="19" max="23" width="9" hidden="1" customWidth="1"/>
    <col min="24" max="24" width="9" customWidth="1"/>
  </cols>
  <sheetData>
    <row r="1" spans="1:27" ht="14.25" thickBot="1" x14ac:dyDescent="0.2"/>
    <row r="2" spans="1:27" ht="17.25" x14ac:dyDescent="0.15">
      <c r="B2" s="57" t="str">
        <f>男子団体!B2</f>
        <v>令和８年度　秋田市中学校春季柔道大会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29"/>
      <c r="O2" s="109" t="s">
        <v>56</v>
      </c>
      <c r="P2" s="110"/>
      <c r="Q2" s="110"/>
      <c r="R2" s="110"/>
      <c r="S2" s="110"/>
      <c r="T2" s="110"/>
      <c r="U2" s="110"/>
      <c r="V2" s="110"/>
      <c r="W2" s="111"/>
    </row>
    <row r="3" spans="1:27" ht="14.25" thickBot="1" x14ac:dyDescent="0.2">
      <c r="O3" s="34"/>
      <c r="W3" s="35"/>
    </row>
    <row r="4" spans="1:27" ht="21.75" thickBot="1" x14ac:dyDescent="0.2">
      <c r="B4" s="119" t="s">
        <v>76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1"/>
      <c r="N4" s="41"/>
      <c r="O4" s="34"/>
      <c r="W4" s="35"/>
    </row>
    <row r="5" spans="1:27" ht="14.25" thickBot="1" x14ac:dyDescent="0.2">
      <c r="O5" s="34"/>
      <c r="W5" s="35"/>
    </row>
    <row r="6" spans="1:27" ht="20.100000000000001" customHeight="1" thickBot="1" x14ac:dyDescent="0.2">
      <c r="A6" s="1" t="e">
        <f>VLOOKUP(E6,学校コード!A2:B15,2,FALSE)</f>
        <v>#N/A</v>
      </c>
      <c r="B6" s="87" t="s">
        <v>26</v>
      </c>
      <c r="C6" s="87"/>
      <c r="D6" s="87"/>
      <c r="E6" s="54">
        <f>はじめに!B4</f>
        <v>0</v>
      </c>
      <c r="F6" s="55"/>
      <c r="G6" s="55"/>
      <c r="H6" s="55"/>
      <c r="I6" s="55"/>
      <c r="J6" s="55"/>
      <c r="K6" s="55"/>
      <c r="L6" s="55"/>
      <c r="M6" s="56"/>
      <c r="N6" s="15"/>
      <c r="O6" s="34"/>
      <c r="P6" s="28" t="e">
        <f>VLOOKUP(E6,R6:S19,2,FALSE)</f>
        <v>#N/A</v>
      </c>
      <c r="R6" s="27" t="s">
        <v>3</v>
      </c>
      <c r="S6" s="27" t="s">
        <v>58</v>
      </c>
      <c r="T6" s="30" t="s">
        <v>27</v>
      </c>
      <c r="U6" s="30">
        <v>3</v>
      </c>
      <c r="V6" s="27">
        <v>-40</v>
      </c>
      <c r="W6" s="36">
        <v>40</v>
      </c>
    </row>
    <row r="7" spans="1:27" ht="20.100000000000001" customHeight="1" x14ac:dyDescent="0.15">
      <c r="A7" s="1" t="e">
        <f>CONCATENATE(A6,Q7)</f>
        <v>#N/A</v>
      </c>
      <c r="B7" s="87" t="s">
        <v>28</v>
      </c>
      <c r="C7" s="87"/>
      <c r="D7" s="87"/>
      <c r="E7" s="4" t="s">
        <v>29</v>
      </c>
      <c r="F7" s="87">
        <f>はじめに!B5</f>
        <v>0</v>
      </c>
      <c r="G7" s="87"/>
      <c r="H7" s="87"/>
      <c r="I7" s="87"/>
      <c r="J7" s="87"/>
      <c r="K7" s="93" t="s">
        <v>59</v>
      </c>
      <c r="L7" s="94"/>
      <c r="M7" s="94"/>
      <c r="O7" s="34"/>
      <c r="P7" t="s">
        <v>30</v>
      </c>
      <c r="Q7">
        <v>21</v>
      </c>
      <c r="R7" s="27" t="s">
        <v>5</v>
      </c>
      <c r="S7" s="27" t="s">
        <v>60</v>
      </c>
      <c r="T7" s="30" t="s">
        <v>31</v>
      </c>
      <c r="U7" s="30">
        <v>2</v>
      </c>
      <c r="V7" s="27">
        <v>-44</v>
      </c>
      <c r="W7" s="36">
        <v>44</v>
      </c>
    </row>
    <row r="8" spans="1:27" ht="20.100000000000001" customHeight="1" x14ac:dyDescent="0.15">
      <c r="A8" s="1" t="e">
        <f>CONCATENATE(A6,Q8)</f>
        <v>#N/A</v>
      </c>
      <c r="B8" s="87" t="s">
        <v>32</v>
      </c>
      <c r="C8" s="87"/>
      <c r="D8" s="87"/>
      <c r="E8" s="4" t="s">
        <v>29</v>
      </c>
      <c r="F8" s="87">
        <f>はじめに!B6</f>
        <v>0</v>
      </c>
      <c r="G8" s="87"/>
      <c r="H8" s="87"/>
      <c r="I8" s="87"/>
      <c r="J8" s="87"/>
      <c r="K8" s="95"/>
      <c r="L8" s="96"/>
      <c r="M8" s="96"/>
      <c r="O8" s="34"/>
      <c r="P8" t="s">
        <v>32</v>
      </c>
      <c r="Q8">
        <v>22</v>
      </c>
      <c r="R8" s="27" t="s">
        <v>7</v>
      </c>
      <c r="S8" s="27" t="s">
        <v>61</v>
      </c>
      <c r="U8" s="30">
        <v>1</v>
      </c>
      <c r="V8" s="27">
        <v>-48</v>
      </c>
      <c r="W8" s="36">
        <v>48</v>
      </c>
    </row>
    <row r="9" spans="1:27" ht="14.25" x14ac:dyDescent="0.1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4"/>
      <c r="R9" s="27" t="s">
        <v>9</v>
      </c>
      <c r="S9" s="27" t="s">
        <v>62</v>
      </c>
      <c r="V9" s="27">
        <v>-52</v>
      </c>
      <c r="W9" s="36">
        <v>52</v>
      </c>
    </row>
    <row r="10" spans="1:27" ht="18" customHeight="1" x14ac:dyDescent="0.15">
      <c r="B10" s="101" t="s">
        <v>63</v>
      </c>
      <c r="C10" s="102"/>
      <c r="D10" s="75" t="s">
        <v>34</v>
      </c>
      <c r="E10" s="75"/>
      <c r="F10" s="75"/>
      <c r="G10" s="75"/>
      <c r="H10" s="75"/>
      <c r="I10" s="75" t="s">
        <v>35</v>
      </c>
      <c r="J10" s="75" t="s">
        <v>36</v>
      </c>
      <c r="K10" s="75" t="s">
        <v>37</v>
      </c>
      <c r="L10" s="114" t="s">
        <v>77</v>
      </c>
      <c r="O10" s="34"/>
      <c r="R10" s="27" t="s">
        <v>11</v>
      </c>
      <c r="S10" s="27" t="s">
        <v>65</v>
      </c>
      <c r="V10" s="27">
        <v>-57</v>
      </c>
      <c r="W10" s="36">
        <v>57</v>
      </c>
      <c r="Y10" s="118" t="s">
        <v>68</v>
      </c>
      <c r="Z10" s="118"/>
      <c r="AA10" s="118"/>
    </row>
    <row r="11" spans="1:27" ht="18" customHeight="1" x14ac:dyDescent="0.15">
      <c r="B11" s="103"/>
      <c r="C11" s="104"/>
      <c r="D11" s="75" t="s">
        <v>38</v>
      </c>
      <c r="E11" s="75"/>
      <c r="F11" s="76"/>
      <c r="G11" s="90" t="s">
        <v>39</v>
      </c>
      <c r="H11" s="75"/>
      <c r="I11" s="75"/>
      <c r="J11" s="75"/>
      <c r="K11" s="75"/>
      <c r="L11" s="53"/>
      <c r="O11" s="34"/>
      <c r="R11" s="27" t="s">
        <v>12</v>
      </c>
      <c r="S11" s="27" t="s">
        <v>66</v>
      </c>
      <c r="V11" s="27">
        <v>-63</v>
      </c>
      <c r="W11" s="36">
        <v>63</v>
      </c>
      <c r="Y11" s="118"/>
      <c r="Z11" s="118"/>
      <c r="AA11" s="118"/>
    </row>
    <row r="12" spans="1:27" ht="24" customHeight="1" x14ac:dyDescent="0.15">
      <c r="A12" s="1" t="e">
        <f>CONCATENATE($A$6,Q12,O12)</f>
        <v>#N/A</v>
      </c>
      <c r="B12" s="112"/>
      <c r="C12" s="113"/>
      <c r="D12" s="91"/>
      <c r="E12" s="69"/>
      <c r="F12" s="70"/>
      <c r="G12" s="91"/>
      <c r="H12" s="69"/>
      <c r="I12" s="17"/>
      <c r="J12" s="18"/>
      <c r="K12" s="21"/>
      <c r="L12" s="27"/>
      <c r="O12" s="37">
        <v>1</v>
      </c>
      <c r="P12" s="27" t="e">
        <f>$P$6</f>
        <v>#N/A</v>
      </c>
      <c r="Q12" s="27" t="e">
        <f>VLOOKUP(B12,$V$6:$W$13,2,FALSE)</f>
        <v>#N/A</v>
      </c>
      <c r="R12" s="27" t="s">
        <v>13</v>
      </c>
      <c r="S12" s="27" t="s">
        <v>67</v>
      </c>
      <c r="V12" s="33">
        <v>-70</v>
      </c>
      <c r="W12" s="36">
        <v>70</v>
      </c>
      <c r="Y12" s="118"/>
      <c r="Z12" s="118"/>
      <c r="AA12" s="118"/>
    </row>
    <row r="13" spans="1:27" ht="24" customHeight="1" x14ac:dyDescent="0.15">
      <c r="A13" s="1" t="e">
        <f t="shared" ref="A13:A25" si="0">CONCATENATE($A$6,Q13,O13)</f>
        <v>#N/A</v>
      </c>
      <c r="B13" s="112"/>
      <c r="C13" s="113"/>
      <c r="D13" s="67"/>
      <c r="E13" s="68"/>
      <c r="F13" s="71"/>
      <c r="G13" s="67"/>
      <c r="H13" s="68"/>
      <c r="I13" s="17"/>
      <c r="J13" s="18"/>
      <c r="K13" s="21"/>
      <c r="L13" s="27"/>
      <c r="M13" s="15"/>
      <c r="N13" s="15"/>
      <c r="O13" s="37">
        <v>2</v>
      </c>
      <c r="P13" s="27" t="e">
        <f t="shared" ref="P13:P25" si="1">$P$6</f>
        <v>#N/A</v>
      </c>
      <c r="Q13" s="27" t="e">
        <f t="shared" ref="Q13:Q25" si="2">VLOOKUP(B13,$V$6:$W$13,2,FALSE)</f>
        <v>#N/A</v>
      </c>
      <c r="R13" s="27" t="s">
        <v>14</v>
      </c>
      <c r="S13" s="27" t="s">
        <v>69</v>
      </c>
      <c r="V13" s="33" t="s">
        <v>78</v>
      </c>
      <c r="W13" s="36">
        <v>71</v>
      </c>
      <c r="Y13" s="118"/>
      <c r="Z13" s="118"/>
      <c r="AA13" s="118"/>
    </row>
    <row r="14" spans="1:27" ht="24" customHeight="1" x14ac:dyDescent="0.15">
      <c r="A14" s="1" t="e">
        <f t="shared" si="0"/>
        <v>#N/A</v>
      </c>
      <c r="B14" s="112"/>
      <c r="C14" s="113"/>
      <c r="D14" s="122"/>
      <c r="E14" s="123"/>
      <c r="F14" s="124"/>
      <c r="G14" s="122"/>
      <c r="H14" s="123"/>
      <c r="I14" s="17"/>
      <c r="J14" s="18"/>
      <c r="K14" s="21"/>
      <c r="L14" s="27"/>
      <c r="M14" s="15"/>
      <c r="N14" s="15"/>
      <c r="O14" s="37">
        <v>3</v>
      </c>
      <c r="P14" s="27" t="e">
        <f t="shared" si="1"/>
        <v>#N/A</v>
      </c>
      <c r="Q14" s="27" t="e">
        <f t="shared" si="2"/>
        <v>#N/A</v>
      </c>
      <c r="R14" s="27" t="s">
        <v>15</v>
      </c>
      <c r="S14" s="27" t="s">
        <v>71</v>
      </c>
      <c r="W14" s="35"/>
      <c r="Y14" s="118"/>
      <c r="Z14" s="118"/>
      <c r="AA14" s="118"/>
    </row>
    <row r="15" spans="1:27" ht="24" customHeight="1" x14ac:dyDescent="0.15">
      <c r="A15" s="1" t="e">
        <f t="shared" si="0"/>
        <v>#N/A</v>
      </c>
      <c r="B15" s="112"/>
      <c r="C15" s="113"/>
      <c r="D15" s="68"/>
      <c r="E15" s="68"/>
      <c r="F15" s="71"/>
      <c r="G15" s="67"/>
      <c r="H15" s="68"/>
      <c r="I15" s="17"/>
      <c r="J15" s="18"/>
      <c r="K15" s="21"/>
      <c r="L15" s="27"/>
      <c r="M15" s="15"/>
      <c r="N15" s="15"/>
      <c r="O15" s="37">
        <v>4</v>
      </c>
      <c r="P15" s="27" t="e">
        <f t="shared" si="1"/>
        <v>#N/A</v>
      </c>
      <c r="Q15" s="27" t="e">
        <f t="shared" si="2"/>
        <v>#N/A</v>
      </c>
      <c r="R15" s="27" t="s">
        <v>16</v>
      </c>
      <c r="S15" s="27" t="s">
        <v>72</v>
      </c>
      <c r="W15" s="35"/>
      <c r="Y15" s="118"/>
      <c r="Z15" s="118"/>
      <c r="AA15" s="118"/>
    </row>
    <row r="16" spans="1:27" ht="24" customHeight="1" x14ac:dyDescent="0.15">
      <c r="A16" s="1" t="e">
        <f t="shared" si="0"/>
        <v>#N/A</v>
      </c>
      <c r="B16" s="112"/>
      <c r="C16" s="113"/>
      <c r="D16" s="68"/>
      <c r="E16" s="68"/>
      <c r="F16" s="71"/>
      <c r="G16" s="67"/>
      <c r="H16" s="68"/>
      <c r="I16" s="17"/>
      <c r="J16" s="18"/>
      <c r="K16" s="21"/>
      <c r="L16" s="27"/>
      <c r="M16" s="15"/>
      <c r="N16" s="15"/>
      <c r="O16" s="37">
        <v>5</v>
      </c>
      <c r="P16" s="27" t="e">
        <f t="shared" si="1"/>
        <v>#N/A</v>
      </c>
      <c r="Q16" s="27" t="e">
        <f t="shared" si="2"/>
        <v>#N/A</v>
      </c>
      <c r="R16" s="27" t="s">
        <v>17</v>
      </c>
      <c r="S16" s="27" t="s">
        <v>73</v>
      </c>
      <c r="W16" s="35"/>
      <c r="Y16" s="118"/>
      <c r="Z16" s="118"/>
      <c r="AA16" s="118"/>
    </row>
    <row r="17" spans="1:27" ht="24" customHeight="1" x14ac:dyDescent="0.15">
      <c r="A17" s="1" t="e">
        <f t="shared" si="0"/>
        <v>#N/A</v>
      </c>
      <c r="B17" s="112"/>
      <c r="C17" s="113"/>
      <c r="D17" s="68"/>
      <c r="E17" s="68"/>
      <c r="F17" s="71"/>
      <c r="G17" s="67"/>
      <c r="H17" s="68"/>
      <c r="I17" s="17"/>
      <c r="J17" s="18"/>
      <c r="K17" s="21"/>
      <c r="L17" s="27"/>
      <c r="M17" s="15"/>
      <c r="N17" s="15"/>
      <c r="O17" s="37">
        <v>6</v>
      </c>
      <c r="P17" s="27" t="e">
        <f t="shared" si="1"/>
        <v>#N/A</v>
      </c>
      <c r="Q17" s="27" t="e">
        <f t="shared" si="2"/>
        <v>#N/A</v>
      </c>
      <c r="R17" s="32"/>
      <c r="S17" s="27"/>
      <c r="W17" s="35"/>
      <c r="Y17" s="118"/>
      <c r="Z17" s="118"/>
      <c r="AA17" s="118"/>
    </row>
    <row r="18" spans="1:27" ht="24" customHeight="1" x14ac:dyDescent="0.15">
      <c r="A18" s="1" t="e">
        <f t="shared" si="0"/>
        <v>#N/A</v>
      </c>
      <c r="B18" s="112"/>
      <c r="C18" s="113"/>
      <c r="D18" s="68"/>
      <c r="E18" s="68"/>
      <c r="F18" s="71"/>
      <c r="G18" s="67"/>
      <c r="H18" s="68"/>
      <c r="I18" s="17"/>
      <c r="J18" s="18"/>
      <c r="K18" s="21"/>
      <c r="L18" s="27"/>
      <c r="M18" s="15"/>
      <c r="N18" s="15"/>
      <c r="O18" s="37">
        <v>7</v>
      </c>
      <c r="P18" s="27" t="e">
        <f t="shared" si="1"/>
        <v>#N/A</v>
      </c>
      <c r="Q18" s="27" t="e">
        <f t="shared" si="2"/>
        <v>#N/A</v>
      </c>
      <c r="R18" s="32"/>
      <c r="S18" s="27"/>
      <c r="W18" s="35"/>
    </row>
    <row r="19" spans="1:27" ht="24" customHeight="1" x14ac:dyDescent="0.15">
      <c r="A19" s="1" t="e">
        <f t="shared" si="0"/>
        <v>#N/A</v>
      </c>
      <c r="B19" s="112"/>
      <c r="C19" s="113"/>
      <c r="D19" s="68"/>
      <c r="E19" s="68"/>
      <c r="F19" s="71"/>
      <c r="G19" s="67"/>
      <c r="H19" s="68"/>
      <c r="I19" s="17"/>
      <c r="J19" s="18"/>
      <c r="K19" s="21"/>
      <c r="L19" s="27"/>
      <c r="M19" s="15"/>
      <c r="N19" s="15"/>
      <c r="O19" s="37">
        <v>8</v>
      </c>
      <c r="P19" s="27" t="e">
        <f t="shared" si="1"/>
        <v>#N/A</v>
      </c>
      <c r="Q19" s="27" t="e">
        <f t="shared" si="2"/>
        <v>#N/A</v>
      </c>
      <c r="R19" s="32"/>
      <c r="S19" s="27"/>
      <c r="W19" s="35"/>
    </row>
    <row r="20" spans="1:27" ht="24" customHeight="1" x14ac:dyDescent="0.15">
      <c r="A20" s="1" t="e">
        <f t="shared" si="0"/>
        <v>#N/A</v>
      </c>
      <c r="B20" s="112"/>
      <c r="C20" s="113"/>
      <c r="D20" s="68"/>
      <c r="E20" s="68"/>
      <c r="F20" s="71"/>
      <c r="G20" s="67"/>
      <c r="H20" s="68"/>
      <c r="I20" s="17"/>
      <c r="J20" s="18"/>
      <c r="K20" s="21"/>
      <c r="L20" s="27"/>
      <c r="O20" s="37">
        <v>9</v>
      </c>
      <c r="P20" s="27" t="e">
        <f t="shared" si="1"/>
        <v>#N/A</v>
      </c>
      <c r="Q20" s="27" t="e">
        <f t="shared" si="2"/>
        <v>#N/A</v>
      </c>
      <c r="R20" s="27"/>
      <c r="S20" s="27"/>
      <c r="W20" s="35"/>
    </row>
    <row r="21" spans="1:27" ht="24" customHeight="1" x14ac:dyDescent="0.15">
      <c r="A21" s="1" t="e">
        <f t="shared" si="0"/>
        <v>#N/A</v>
      </c>
      <c r="B21" s="112"/>
      <c r="C21" s="113"/>
      <c r="D21" s="68"/>
      <c r="E21" s="68"/>
      <c r="F21" s="71"/>
      <c r="G21" s="67"/>
      <c r="H21" s="68"/>
      <c r="I21" s="17"/>
      <c r="J21" s="18"/>
      <c r="K21" s="21"/>
      <c r="L21" s="27"/>
      <c r="M21" s="15"/>
      <c r="N21" s="15"/>
      <c r="O21" s="37">
        <v>10</v>
      </c>
      <c r="P21" s="27" t="e">
        <f t="shared" si="1"/>
        <v>#N/A</v>
      </c>
      <c r="Q21" s="27" t="e">
        <f t="shared" si="2"/>
        <v>#N/A</v>
      </c>
      <c r="W21" s="35"/>
    </row>
    <row r="22" spans="1:27" ht="24" customHeight="1" x14ac:dyDescent="0.15">
      <c r="A22" s="1" t="e">
        <f t="shared" si="0"/>
        <v>#N/A</v>
      </c>
      <c r="B22" s="112"/>
      <c r="C22" s="113"/>
      <c r="D22" s="68"/>
      <c r="E22" s="68"/>
      <c r="F22" s="71"/>
      <c r="G22" s="67"/>
      <c r="H22" s="68"/>
      <c r="I22" s="17"/>
      <c r="J22" s="18"/>
      <c r="K22" s="21"/>
      <c r="L22" s="27"/>
      <c r="M22" s="15"/>
      <c r="N22" s="15"/>
      <c r="O22" s="37">
        <v>11</v>
      </c>
      <c r="P22" s="27" t="e">
        <f t="shared" si="1"/>
        <v>#N/A</v>
      </c>
      <c r="Q22" s="27" t="e">
        <f t="shared" si="2"/>
        <v>#N/A</v>
      </c>
      <c r="W22" s="35"/>
    </row>
    <row r="23" spans="1:27" ht="24" customHeight="1" x14ac:dyDescent="0.15">
      <c r="A23" s="1" t="e">
        <f t="shared" si="0"/>
        <v>#N/A</v>
      </c>
      <c r="B23" s="112"/>
      <c r="C23" s="113"/>
      <c r="D23" s="68"/>
      <c r="E23" s="68"/>
      <c r="F23" s="71"/>
      <c r="G23" s="67"/>
      <c r="H23" s="68"/>
      <c r="I23" s="17"/>
      <c r="J23" s="18"/>
      <c r="K23" s="21"/>
      <c r="L23" s="27"/>
      <c r="M23" s="15"/>
      <c r="N23" s="15"/>
      <c r="O23" s="37">
        <v>12</v>
      </c>
      <c r="P23" s="27" t="e">
        <f t="shared" si="1"/>
        <v>#N/A</v>
      </c>
      <c r="Q23" s="27" t="e">
        <f t="shared" si="2"/>
        <v>#N/A</v>
      </c>
      <c r="W23" s="35"/>
    </row>
    <row r="24" spans="1:27" ht="24" customHeight="1" x14ac:dyDescent="0.15">
      <c r="A24" s="1" t="e">
        <f t="shared" si="0"/>
        <v>#N/A</v>
      </c>
      <c r="B24" s="112"/>
      <c r="C24" s="113"/>
      <c r="D24" s="68"/>
      <c r="E24" s="68"/>
      <c r="F24" s="71"/>
      <c r="G24" s="67"/>
      <c r="H24" s="68"/>
      <c r="I24" s="17"/>
      <c r="J24" s="18"/>
      <c r="K24" s="21"/>
      <c r="L24" s="27"/>
      <c r="M24" s="15"/>
      <c r="N24" s="15"/>
      <c r="O24" s="37">
        <v>13</v>
      </c>
      <c r="P24" s="27" t="e">
        <f t="shared" si="1"/>
        <v>#N/A</v>
      </c>
      <c r="Q24" s="27" t="e">
        <f t="shared" si="2"/>
        <v>#N/A</v>
      </c>
      <c r="W24" s="35"/>
    </row>
    <row r="25" spans="1:27" ht="24" customHeight="1" thickBot="1" x14ac:dyDescent="0.2">
      <c r="A25" s="1" t="e">
        <f t="shared" si="0"/>
        <v>#N/A</v>
      </c>
      <c r="B25" s="112"/>
      <c r="C25" s="113"/>
      <c r="D25" s="68"/>
      <c r="E25" s="68"/>
      <c r="F25" s="71"/>
      <c r="G25" s="67"/>
      <c r="H25" s="68"/>
      <c r="I25" s="17"/>
      <c r="J25" s="18"/>
      <c r="K25" s="21"/>
      <c r="L25" s="27"/>
      <c r="M25" s="15"/>
      <c r="N25" s="15"/>
      <c r="O25" s="38">
        <v>14</v>
      </c>
      <c r="P25" s="31" t="e">
        <f t="shared" si="1"/>
        <v>#N/A</v>
      </c>
      <c r="Q25" s="31" t="e">
        <f t="shared" si="2"/>
        <v>#N/A</v>
      </c>
      <c r="R25" s="39"/>
      <c r="S25" s="39"/>
      <c r="T25" s="39"/>
      <c r="U25" s="39"/>
      <c r="V25" s="39"/>
      <c r="W25" s="40"/>
    </row>
    <row r="26" spans="1:27" ht="15.75" customHeight="1" x14ac:dyDescent="0.15">
      <c r="B26" t="s">
        <v>74</v>
      </c>
      <c r="C26" s="16"/>
      <c r="D26" s="1"/>
      <c r="E26" s="1"/>
      <c r="F26" s="1"/>
      <c r="G26" s="1"/>
      <c r="H26" s="1"/>
      <c r="L26" s="1"/>
      <c r="M26" s="1"/>
      <c r="N26" s="1"/>
      <c r="P26" s="15"/>
    </row>
    <row r="28" spans="1:27" x14ac:dyDescent="0.15"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7"/>
    </row>
    <row r="29" spans="1:27" x14ac:dyDescent="0.15">
      <c r="B29" s="8"/>
      <c r="H29" s="108"/>
      <c r="I29" s="108"/>
      <c r="J29" s="88" t="str">
        <f>はじめに!B8</f>
        <v>令和　８　年 ４ 月　　日</v>
      </c>
      <c r="K29" s="88"/>
      <c r="L29" s="88"/>
      <c r="M29" s="89"/>
    </row>
    <row r="30" spans="1:27" x14ac:dyDescent="0.15">
      <c r="B30" s="8"/>
      <c r="H30" s="10"/>
      <c r="I30" s="10"/>
      <c r="M30" s="9"/>
    </row>
    <row r="31" spans="1:27" ht="17.25" x14ac:dyDescent="0.15">
      <c r="B31" s="8"/>
      <c r="D31" s="82" t="s">
        <v>49</v>
      </c>
      <c r="E31" s="82"/>
      <c r="F31" s="82"/>
      <c r="G31" s="82"/>
      <c r="H31" s="82"/>
      <c r="I31" s="82"/>
      <c r="J31" s="82"/>
      <c r="K31" s="82"/>
      <c r="L31" s="82"/>
      <c r="M31" s="9"/>
    </row>
    <row r="32" spans="1:27" x14ac:dyDescent="0.15">
      <c r="B32" s="8"/>
      <c r="M32" s="9"/>
    </row>
    <row r="33" spans="2:13" ht="24" customHeight="1" x14ac:dyDescent="0.15">
      <c r="B33" s="8"/>
      <c r="D33" s="105" t="s">
        <v>75</v>
      </c>
      <c r="E33" s="105"/>
      <c r="F33" s="105"/>
      <c r="G33" s="105"/>
      <c r="H33" s="105"/>
      <c r="I33" s="105"/>
      <c r="J33" s="105"/>
      <c r="K33" s="105"/>
      <c r="L33" s="105"/>
      <c r="M33" s="9"/>
    </row>
    <row r="34" spans="2:13" ht="24" customHeight="1" x14ac:dyDescent="0.15">
      <c r="B34" s="8"/>
      <c r="D34" s="105"/>
      <c r="E34" s="105"/>
      <c r="F34" s="105"/>
      <c r="G34" s="105"/>
      <c r="H34" s="105"/>
      <c r="I34" s="105"/>
      <c r="J34" s="105"/>
      <c r="K34" s="105"/>
      <c r="L34" s="105"/>
      <c r="M34" s="9"/>
    </row>
    <row r="35" spans="2:13" ht="14.25" x14ac:dyDescent="0.15">
      <c r="B35" s="8"/>
      <c r="D35" s="77">
        <f>はじめに!B4</f>
        <v>0</v>
      </c>
      <c r="E35" s="77"/>
      <c r="F35" s="77"/>
      <c r="G35" s="77"/>
      <c r="H35" s="22"/>
      <c r="I35" s="22" t="s">
        <v>51</v>
      </c>
      <c r="J35" s="77">
        <f>はじめに!B7</f>
        <v>0</v>
      </c>
      <c r="K35" s="77"/>
      <c r="L35" s="23" t="s">
        <v>52</v>
      </c>
      <c r="M35" s="9"/>
    </row>
    <row r="36" spans="2:13" x14ac:dyDescent="0.15"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3"/>
    </row>
  </sheetData>
  <mergeCells count="67">
    <mergeCell ref="D31:L31"/>
    <mergeCell ref="D33:L34"/>
    <mergeCell ref="D35:G35"/>
    <mergeCell ref="J35:K35"/>
    <mergeCell ref="D11:F11"/>
    <mergeCell ref="G11:H11"/>
    <mergeCell ref="J29:M29"/>
    <mergeCell ref="D24:F24"/>
    <mergeCell ref="G24:H24"/>
    <mergeCell ref="L10:L11"/>
    <mergeCell ref="D21:F21"/>
    <mergeCell ref="G21:H21"/>
    <mergeCell ref="Y10:AA17"/>
    <mergeCell ref="H29:I29"/>
    <mergeCell ref="B23:C23"/>
    <mergeCell ref="D23:F23"/>
    <mergeCell ref="G23:H23"/>
    <mergeCell ref="B24:C24"/>
    <mergeCell ref="B22:C22"/>
    <mergeCell ref="D22:F22"/>
    <mergeCell ref="G22:H22"/>
    <mergeCell ref="B25:C25"/>
    <mergeCell ref="D25:F25"/>
    <mergeCell ref="G25:H25"/>
    <mergeCell ref="B20:C20"/>
    <mergeCell ref="D20:F20"/>
    <mergeCell ref="G20:H20"/>
    <mergeCell ref="B21:C21"/>
    <mergeCell ref="B18:C18"/>
    <mergeCell ref="D18:F18"/>
    <mergeCell ref="G18:H18"/>
    <mergeCell ref="B19:C19"/>
    <mergeCell ref="D19:F19"/>
    <mergeCell ref="G19:H19"/>
    <mergeCell ref="B16:C16"/>
    <mergeCell ref="D16:F16"/>
    <mergeCell ref="G16:H16"/>
    <mergeCell ref="B17:C17"/>
    <mergeCell ref="D17:F17"/>
    <mergeCell ref="G17:H17"/>
    <mergeCell ref="B14:C14"/>
    <mergeCell ref="D14:F14"/>
    <mergeCell ref="G14:H14"/>
    <mergeCell ref="B15:C15"/>
    <mergeCell ref="D15:F15"/>
    <mergeCell ref="G15:H15"/>
    <mergeCell ref="B12:C12"/>
    <mergeCell ref="D12:F12"/>
    <mergeCell ref="G12:H12"/>
    <mergeCell ref="B13:C13"/>
    <mergeCell ref="D13:F13"/>
    <mergeCell ref="G13:H13"/>
    <mergeCell ref="B10:C11"/>
    <mergeCell ref="D10:H10"/>
    <mergeCell ref="I10:I11"/>
    <mergeCell ref="J10:J11"/>
    <mergeCell ref="K10:K11"/>
    <mergeCell ref="B7:D7"/>
    <mergeCell ref="F7:J7"/>
    <mergeCell ref="K7:M8"/>
    <mergeCell ref="B8:D8"/>
    <mergeCell ref="F8:J8"/>
    <mergeCell ref="B2:M2"/>
    <mergeCell ref="O2:W2"/>
    <mergeCell ref="B4:M4"/>
    <mergeCell ref="B6:D6"/>
    <mergeCell ref="E6:M6"/>
  </mergeCells>
  <phoneticPr fontId="9"/>
  <dataValidations count="3">
    <dataValidation type="list" allowBlank="1" showInputMessage="1" showErrorMessage="1" sqref="B12:C25" xr:uid="{DB50110A-5891-47B2-8FE1-C7C1C4567497}">
      <formula1>$V$6:$V$13</formula1>
    </dataValidation>
    <dataValidation type="list" allowBlank="1" showInputMessage="1" showErrorMessage="1" sqref="I12:I25" xr:uid="{91C171D9-BE8E-4406-9C6C-800CC778029A}">
      <formula1>$U$6:$U$8</formula1>
    </dataValidation>
    <dataValidation type="list" allowBlank="1" showInputMessage="1" showErrorMessage="1" sqref="J12:J25" xr:uid="{7FA13C2F-DB59-4146-B6C9-5070AB9BAA17}">
      <formula1>$T$6:$T$7</formula1>
    </dataValidation>
  </dataValidations>
  <pageMargins left="0.7" right="0.7" top="0.75" bottom="0.75" header="0.3" footer="0.3"/>
  <pageSetup paperSize="9" orientation="portrait" horizontalDpi="4294967293" verticalDpi="4294967293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EF3B1-F182-4AF0-A49D-242F3CF135FC}">
  <sheetPr codeName="Sheet5"/>
  <dimension ref="A1:C18"/>
  <sheetViews>
    <sheetView workbookViewId="0">
      <selection activeCell="A13" sqref="A13"/>
    </sheetView>
  </sheetViews>
  <sheetFormatPr defaultRowHeight="13.5" x14ac:dyDescent="0.15"/>
  <cols>
    <col min="1" max="1" width="29.375" customWidth="1"/>
  </cols>
  <sheetData>
    <row r="1" spans="1:3" x14ac:dyDescent="0.15">
      <c r="A1" t="s">
        <v>79</v>
      </c>
      <c r="B1" t="s">
        <v>80</v>
      </c>
      <c r="C1" t="s">
        <v>81</v>
      </c>
    </row>
    <row r="2" spans="1:3" x14ac:dyDescent="0.15">
      <c r="A2" t="s">
        <v>82</v>
      </c>
      <c r="B2">
        <v>101</v>
      </c>
      <c r="C2">
        <v>19</v>
      </c>
    </row>
    <row r="3" spans="1:3" x14ac:dyDescent="0.15">
      <c r="A3" t="s">
        <v>83</v>
      </c>
      <c r="B3">
        <v>201</v>
      </c>
      <c r="C3">
        <v>29</v>
      </c>
    </row>
    <row r="4" spans="1:3" x14ac:dyDescent="0.15">
      <c r="A4" t="s">
        <v>84</v>
      </c>
      <c r="B4">
        <v>301</v>
      </c>
      <c r="C4">
        <v>39</v>
      </c>
    </row>
    <row r="5" spans="1:3" x14ac:dyDescent="0.15">
      <c r="A5" t="s">
        <v>85</v>
      </c>
      <c r="B5">
        <v>401</v>
      </c>
      <c r="C5">
        <v>49</v>
      </c>
    </row>
    <row r="6" spans="1:3" x14ac:dyDescent="0.15">
      <c r="A6" t="s">
        <v>86</v>
      </c>
      <c r="B6">
        <v>501</v>
      </c>
      <c r="C6">
        <v>59</v>
      </c>
    </row>
    <row r="7" spans="1:3" x14ac:dyDescent="0.15">
      <c r="A7" t="s">
        <v>87</v>
      </c>
      <c r="B7">
        <v>601</v>
      </c>
      <c r="C7">
        <v>69</v>
      </c>
    </row>
    <row r="8" spans="1:3" x14ac:dyDescent="0.15">
      <c r="A8" t="s">
        <v>88</v>
      </c>
      <c r="B8">
        <v>701</v>
      </c>
      <c r="C8">
        <v>79</v>
      </c>
    </row>
    <row r="9" spans="1:3" x14ac:dyDescent="0.15">
      <c r="A9" t="s">
        <v>89</v>
      </c>
      <c r="B9">
        <v>801</v>
      </c>
      <c r="C9">
        <v>89</v>
      </c>
    </row>
    <row r="10" spans="1:3" x14ac:dyDescent="0.15">
      <c r="A10" t="s">
        <v>90</v>
      </c>
      <c r="B10">
        <v>901</v>
      </c>
      <c r="C10">
        <v>99</v>
      </c>
    </row>
    <row r="11" spans="1:3" x14ac:dyDescent="0.15">
      <c r="A11" t="s">
        <v>22</v>
      </c>
      <c r="B11">
        <v>1001</v>
      </c>
      <c r="C11">
        <v>109</v>
      </c>
    </row>
    <row r="12" spans="1:3" x14ac:dyDescent="0.15">
      <c r="A12" t="s">
        <v>91</v>
      </c>
      <c r="B12">
        <v>1101</v>
      </c>
      <c r="C12">
        <v>119</v>
      </c>
    </row>
    <row r="13" spans="1:3" x14ac:dyDescent="0.15">
      <c r="A13" t="s">
        <v>23</v>
      </c>
      <c r="B13">
        <v>1201</v>
      </c>
      <c r="C13">
        <v>129</v>
      </c>
    </row>
    <row r="14" spans="1:3" x14ac:dyDescent="0.15">
      <c r="A14" t="s">
        <v>92</v>
      </c>
      <c r="B14">
        <v>1301</v>
      </c>
      <c r="C14">
        <v>139</v>
      </c>
    </row>
    <row r="15" spans="1:3" x14ac:dyDescent="0.15">
      <c r="A15" t="s">
        <v>20</v>
      </c>
      <c r="B15">
        <v>1401</v>
      </c>
      <c r="C15">
        <v>149</v>
      </c>
    </row>
    <row r="16" spans="1:3" x14ac:dyDescent="0.15">
      <c r="A16" t="s">
        <v>93</v>
      </c>
      <c r="B16">
        <v>1501</v>
      </c>
      <c r="C16">
        <v>159</v>
      </c>
    </row>
    <row r="18" spans="1:1" x14ac:dyDescent="0.15">
      <c r="A18" t="s">
        <v>94</v>
      </c>
    </row>
  </sheetData>
  <phoneticPr fontId="1"/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はじめに</vt:lpstr>
      <vt:lpstr>男子団体</vt:lpstr>
      <vt:lpstr>女子団体</vt:lpstr>
      <vt:lpstr>男子個人</vt:lpstr>
      <vt:lpstr>女子個人</vt:lpstr>
      <vt:lpstr>学校コード</vt:lpstr>
      <vt:lpstr>女子個人!Print_Area</vt:lpstr>
      <vt:lpstr>男子個人!Print_Area</vt:lpstr>
      <vt:lpstr>男子団体!Print_Area</vt:lpstr>
      <vt:lpstr>学年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tomoyasu</dc:creator>
  <cp:keywords/>
  <dc:description/>
  <cp:lastModifiedBy>鈴木　雄大</cp:lastModifiedBy>
  <cp:revision/>
  <dcterms:created xsi:type="dcterms:W3CDTF">2008-08-16T14:59:38Z</dcterms:created>
  <dcterms:modified xsi:type="dcterms:W3CDTF">2026-03-16T07:34:10Z</dcterms:modified>
  <cp:category/>
  <cp:contentStatus/>
</cp:coreProperties>
</file>