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10\share\01 市中体連\R06年度\03 大会要項\春季大会\参加申込書\"/>
    </mc:Choice>
  </mc:AlternateContent>
  <xr:revisionPtr revIDLastSave="0" documentId="8_{C0D9E840-5636-4734-ACFA-8DB3C6530E4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記入上の注意" sheetId="11" r:id="rId1"/>
    <sheet name="入力シート" sheetId="10" r:id="rId2"/>
    <sheet name="申込書（印刷して職印をもらう）" sheetId="4" r:id="rId3"/>
    <sheet name="プログラム用（copyして値のみ貼り付け）" sheetId="13" r:id="rId4"/>
  </sheets>
  <definedNames>
    <definedName name="_xlnm.Print_Area" localSheetId="2">'申込書（印刷して職印をもらう）'!$A$1:$J$47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0" l="1"/>
  <c r="M12" i="10"/>
  <c r="M11" i="10"/>
  <c r="M10" i="10"/>
  <c r="M9" i="10"/>
  <c r="M8" i="10"/>
  <c r="M7" i="10"/>
  <c r="M6" i="10"/>
  <c r="M5" i="10"/>
  <c r="P20" i="10"/>
  <c r="O19" i="10"/>
  <c r="N20" i="10"/>
  <c r="I3" i="13" l="1"/>
  <c r="B3" i="13"/>
  <c r="C9" i="13" s="1"/>
  <c r="H25" i="4"/>
  <c r="H23" i="4"/>
  <c r="H21" i="4"/>
  <c r="H19" i="4"/>
  <c r="H17" i="4"/>
  <c r="F25" i="4"/>
  <c r="F23" i="4"/>
  <c r="F21" i="4"/>
  <c r="F19" i="4"/>
  <c r="F17" i="4"/>
  <c r="H27" i="4"/>
  <c r="F27" i="4"/>
  <c r="H29" i="4"/>
  <c r="F29" i="4"/>
  <c r="H31" i="4"/>
  <c r="F31" i="4"/>
  <c r="H33" i="4"/>
  <c r="F33" i="4"/>
  <c r="F15" i="4"/>
  <c r="H15" i="4"/>
  <c r="J15" i="13" l="1"/>
  <c r="J13" i="13"/>
  <c r="J11" i="13"/>
  <c r="J9" i="13"/>
  <c r="J16" i="13"/>
  <c r="J14" i="13"/>
  <c r="J12" i="13"/>
  <c r="M12" i="13" s="1"/>
  <c r="J10" i="13"/>
  <c r="J8" i="13"/>
  <c r="C17" i="13"/>
  <c r="F9" i="13"/>
  <c r="F17" i="13"/>
  <c r="C16" i="13"/>
  <c r="F16" i="13" s="1"/>
  <c r="C14" i="13"/>
  <c r="F14" i="13" s="1"/>
  <c r="B2" i="4"/>
  <c r="B42" i="4"/>
  <c r="D45" i="4"/>
  <c r="D2" i="4" l="1"/>
  <c r="H2" i="4" l="1"/>
  <c r="L11" i="10"/>
  <c r="E6" i="10" l="1"/>
  <c r="L3" i="10"/>
  <c r="L4" i="10" l="1"/>
  <c r="I6" i="13" l="1"/>
  <c r="J19" i="10"/>
  <c r="C8" i="4" s="1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4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C25" i="13"/>
  <c r="D25" i="13" s="1"/>
  <c r="B6" i="13"/>
  <c r="G45" i="4"/>
  <c r="B40" i="4"/>
  <c r="O20" i="10"/>
  <c r="C17" i="4" s="1"/>
  <c r="O21" i="10"/>
  <c r="C19" i="4" s="1"/>
  <c r="O22" i="10"/>
  <c r="C21" i="4" s="1"/>
  <c r="O23" i="10"/>
  <c r="C23" i="4" s="1"/>
  <c r="O24" i="10"/>
  <c r="C25" i="4" s="1"/>
  <c r="O25" i="10"/>
  <c r="C27" i="4" s="1"/>
  <c r="O26" i="10"/>
  <c r="C29" i="4" s="1"/>
  <c r="O27" i="10"/>
  <c r="C31" i="4" s="1"/>
  <c r="O28" i="10"/>
  <c r="C33" i="4" s="1"/>
  <c r="C15" i="4"/>
  <c r="P19" i="10"/>
  <c r="E16" i="4" s="1"/>
  <c r="E18" i="4"/>
  <c r="P21" i="10"/>
  <c r="E20" i="4" s="1"/>
  <c r="P22" i="10"/>
  <c r="E22" i="4" s="1"/>
  <c r="P23" i="10"/>
  <c r="E24" i="4" s="1"/>
  <c r="P24" i="10"/>
  <c r="E26" i="4" s="1"/>
  <c r="P25" i="10"/>
  <c r="E28" i="4" s="1"/>
  <c r="P26" i="10"/>
  <c r="E30" i="4" s="1"/>
  <c r="P27" i="10"/>
  <c r="E32" i="4" s="1"/>
  <c r="P28" i="10"/>
  <c r="E34" i="4" s="1"/>
  <c r="N19" i="10"/>
  <c r="C16" i="4" s="1"/>
  <c r="K20" i="10"/>
  <c r="E9" i="4" s="1"/>
  <c r="K21" i="10"/>
  <c r="E10" i="4" s="1"/>
  <c r="K22" i="10"/>
  <c r="E11" i="4" s="1"/>
  <c r="K23" i="10"/>
  <c r="E12" i="4" s="1"/>
  <c r="K24" i="10"/>
  <c r="I8" i="4" s="1"/>
  <c r="K25" i="10"/>
  <c r="I9" i="4" s="1"/>
  <c r="K26" i="10"/>
  <c r="I10" i="4" s="1"/>
  <c r="K27" i="10"/>
  <c r="I11" i="4" s="1"/>
  <c r="K28" i="10"/>
  <c r="I12" i="4" s="1"/>
  <c r="K19" i="10"/>
  <c r="E8" i="4" s="1"/>
  <c r="H6" i="4"/>
  <c r="D6" i="4"/>
  <c r="D3" i="4"/>
  <c r="B1" i="4"/>
  <c r="H3" i="4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C18" i="4"/>
  <c r="N21" i="10"/>
  <c r="C20" i="4" s="1"/>
  <c r="N22" i="10"/>
  <c r="C22" i="4" s="1"/>
  <c r="N23" i="10"/>
  <c r="C24" i="4" s="1"/>
  <c r="N24" i="10"/>
  <c r="C26" i="4" s="1"/>
  <c r="N25" i="10"/>
  <c r="C28" i="4" s="1"/>
  <c r="N26" i="10"/>
  <c r="C30" i="4" s="1"/>
  <c r="N27" i="10"/>
  <c r="C32" i="4" s="1"/>
  <c r="N28" i="10"/>
  <c r="C34" i="4" s="1"/>
  <c r="J20" i="10"/>
  <c r="C9" i="4" s="1"/>
  <c r="J21" i="10"/>
  <c r="C10" i="4" s="1"/>
  <c r="J22" i="10"/>
  <c r="C11" i="4" s="1"/>
  <c r="J23" i="10"/>
  <c r="C12" i="4" s="1"/>
  <c r="J24" i="10"/>
  <c r="G8" i="4" s="1"/>
  <c r="J25" i="10"/>
  <c r="G9" i="4" s="1"/>
  <c r="J26" i="10"/>
  <c r="G10" i="4" s="1"/>
  <c r="J27" i="10"/>
  <c r="G11" i="4" s="1"/>
  <c r="J28" i="10"/>
  <c r="G12" i="4" s="1"/>
  <c r="L7" i="10"/>
  <c r="L8" i="10"/>
  <c r="L9" i="10"/>
  <c r="L10" i="10"/>
  <c r="L12" i="10"/>
  <c r="L5" i="10"/>
  <c r="L6" i="10"/>
  <c r="L2" i="10"/>
  <c r="E14" i="10"/>
  <c r="J37" i="13" l="1"/>
  <c r="J35" i="13"/>
  <c r="J33" i="13"/>
  <c r="J31" i="13"/>
  <c r="J29" i="13"/>
  <c r="J27" i="13"/>
  <c r="J25" i="13"/>
  <c r="J23" i="13"/>
  <c r="J21" i="13"/>
  <c r="J38" i="13"/>
  <c r="J36" i="13"/>
  <c r="J34" i="13"/>
  <c r="J32" i="13"/>
  <c r="J30" i="13"/>
  <c r="J28" i="13"/>
  <c r="J26" i="13"/>
  <c r="J24" i="13"/>
  <c r="J22" i="13"/>
  <c r="J20" i="13"/>
  <c r="M8" i="13"/>
  <c r="M9" i="13"/>
  <c r="M16" i="13"/>
  <c r="M14" i="13"/>
  <c r="M10" i="13"/>
  <c r="J7" i="13"/>
  <c r="M15" i="13"/>
  <c r="M13" i="13"/>
  <c r="M11" i="13"/>
  <c r="C20" i="13"/>
  <c r="D20" i="13" s="1"/>
  <c r="C8" i="13"/>
  <c r="C7" i="13"/>
  <c r="C10" i="13"/>
  <c r="F10" i="13" s="1"/>
  <c r="C21" i="13"/>
  <c r="D21" i="13" s="1"/>
  <c r="C36" i="13"/>
  <c r="F36" i="13" s="1"/>
  <c r="C29" i="13"/>
  <c r="D29" i="13" s="1"/>
  <c r="C32" i="13"/>
  <c r="F32" i="13" s="1"/>
  <c r="C28" i="13"/>
  <c r="C31" i="13"/>
  <c r="F25" i="13"/>
  <c r="C27" i="13"/>
  <c r="C23" i="13"/>
  <c r="C38" i="13"/>
  <c r="C34" i="13"/>
  <c r="C30" i="13"/>
  <c r="E25" i="13"/>
  <c r="C12" i="13"/>
  <c r="F12" i="13" s="1"/>
  <c r="C24" i="13"/>
  <c r="C39" i="13"/>
  <c r="C35" i="13"/>
  <c r="C15" i="13"/>
  <c r="F15" i="13" s="1"/>
  <c r="C13" i="13"/>
  <c r="F13" i="13" s="1"/>
  <c r="C11" i="13"/>
  <c r="F11" i="13" s="1"/>
  <c r="C26" i="13"/>
  <c r="C22" i="13"/>
  <c r="E22" i="13" s="1"/>
  <c r="C37" i="13"/>
  <c r="C33" i="13"/>
  <c r="F8" i="13"/>
  <c r="E8" i="13"/>
  <c r="M22" i="13" l="1"/>
  <c r="K22" i="13"/>
  <c r="L22" i="13"/>
  <c r="M26" i="13"/>
  <c r="K26" i="13"/>
  <c r="L26" i="13"/>
  <c r="M30" i="13"/>
  <c r="K30" i="13"/>
  <c r="L30" i="13"/>
  <c r="M34" i="13"/>
  <c r="K34" i="13"/>
  <c r="L34" i="13"/>
  <c r="M38" i="13"/>
  <c r="K38" i="13"/>
  <c r="L38" i="13"/>
  <c r="L23" i="13"/>
  <c r="M23" i="13"/>
  <c r="K23" i="13"/>
  <c r="L27" i="13"/>
  <c r="M27" i="13"/>
  <c r="K27" i="13"/>
  <c r="L31" i="13"/>
  <c r="M31" i="13"/>
  <c r="K31" i="13"/>
  <c r="L35" i="13"/>
  <c r="M35" i="13"/>
  <c r="K35" i="13"/>
  <c r="M20" i="13"/>
  <c r="K20" i="13"/>
  <c r="L20" i="13"/>
  <c r="M24" i="13"/>
  <c r="K24" i="13"/>
  <c r="L24" i="13"/>
  <c r="M28" i="13"/>
  <c r="K28" i="13"/>
  <c r="L28" i="13"/>
  <c r="M32" i="13"/>
  <c r="K32" i="13"/>
  <c r="L32" i="13"/>
  <c r="M36" i="13"/>
  <c r="K36" i="13"/>
  <c r="L36" i="13"/>
  <c r="L21" i="13"/>
  <c r="M21" i="13"/>
  <c r="K21" i="13"/>
  <c r="L25" i="13"/>
  <c r="M25" i="13"/>
  <c r="K25" i="13"/>
  <c r="L29" i="13"/>
  <c r="M29" i="13"/>
  <c r="K29" i="13"/>
  <c r="L33" i="13"/>
  <c r="M33" i="13"/>
  <c r="K33" i="13"/>
  <c r="L37" i="13"/>
  <c r="M37" i="13"/>
  <c r="K37" i="13"/>
  <c r="E20" i="13"/>
  <c r="E36" i="13"/>
  <c r="F20" i="13"/>
  <c r="F29" i="13"/>
  <c r="E29" i="13"/>
  <c r="D36" i="13"/>
  <c r="E32" i="13"/>
  <c r="E21" i="13"/>
  <c r="F21" i="13"/>
  <c r="D32" i="13"/>
  <c r="F35" i="13"/>
  <c r="E35" i="13"/>
  <c r="D35" i="13"/>
  <c r="F38" i="13"/>
  <c r="D38" i="13"/>
  <c r="E38" i="13"/>
  <c r="D33" i="13"/>
  <c r="F33" i="13"/>
  <c r="E33" i="13"/>
  <c r="F23" i="13"/>
  <c r="E23" i="13"/>
  <c r="D23" i="13"/>
  <c r="F31" i="13"/>
  <c r="E31" i="13"/>
  <c r="D31" i="13"/>
  <c r="F26" i="13"/>
  <c r="D26" i="13"/>
  <c r="E26" i="13"/>
  <c r="F24" i="13"/>
  <c r="D24" i="13"/>
  <c r="E24" i="13"/>
  <c r="F30" i="13"/>
  <c r="D30" i="13"/>
  <c r="E30" i="13"/>
  <c r="D27" i="13"/>
  <c r="F27" i="13"/>
  <c r="E27" i="13"/>
  <c r="F28" i="13"/>
  <c r="E28" i="13"/>
  <c r="D28" i="13"/>
  <c r="D37" i="13"/>
  <c r="F37" i="13"/>
  <c r="E37" i="13"/>
  <c r="F22" i="13"/>
  <c r="D22" i="13"/>
  <c r="F34" i="13"/>
  <c r="E34" i="13"/>
  <c r="D34" i="13"/>
  <c r="E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syanh</author>
    <author>佐藤　遥香</author>
  </authors>
  <commentList>
    <comment ref="J2" authorId="0" shapeId="0" xr:uid="{596BC205-FC88-4571-9139-6EE0DD0CEC25}">
      <text>
        <r>
          <rPr>
            <b/>
            <sz val="9"/>
            <color indexed="81"/>
            <rFont val="MS P ゴシック"/>
            <family val="3"/>
            <charset val="128"/>
          </rPr>
          <t>スペースを入れ、
５文字になるように
調整してください。
ただし、６文字以上は
そのままでＯＫです</t>
        </r>
      </text>
    </comment>
    <comment ref="J3" authorId="1" shapeId="0" xr:uid="{14A51F17-C23F-4B11-99D6-7F36D91A2949}">
      <text>
        <r>
          <rPr>
            <b/>
            <sz val="9"/>
            <color indexed="81"/>
            <rFont val="MS P ゴシック"/>
            <family val="3"/>
            <charset val="128"/>
          </rPr>
          <t>団体コーチは
自動的に
個人コーチを
兼ねます</t>
        </r>
      </text>
    </comment>
    <comment ref="C5" authorId="0" shapeId="0" xr:uid="{425F5A72-5C7D-46CC-A740-F00CD659ED06}">
      <text>
        <r>
          <rPr>
            <b/>
            <sz val="9"/>
            <color indexed="81"/>
            <rFont val="MS P ゴシック"/>
            <family val="3"/>
            <charset val="128"/>
          </rPr>
          <t>選択ができます</t>
        </r>
      </text>
    </comment>
    <comment ref="C8" authorId="0" shapeId="0" xr:uid="{61D82B68-65BD-494E-8E5A-75045D6E28AF}">
      <text>
        <r>
          <rPr>
            <b/>
            <sz val="9"/>
            <color indexed="81"/>
            <rFont val="MS P ゴシック"/>
            <family val="3"/>
            <charset val="128"/>
          </rPr>
          <t>スペースを入れ、
５文字になるように
調整してください。
ただし、６文字以上は
そのままでＯＫです</t>
        </r>
      </text>
    </comment>
    <comment ref="B14" authorId="0" shapeId="0" xr:uid="{92645FF5-0F45-44CF-A817-808ECA1BDC18}">
      <text>
        <r>
          <rPr>
            <b/>
            <sz val="9"/>
            <color indexed="81"/>
            <rFont val="MS P ゴシック"/>
            <family val="3"/>
            <charset val="128"/>
          </rPr>
          <t>スペースを入れ、
５文字になるように
調整してください。
ただし、６文字以上は
そのままでＯＫです</t>
        </r>
      </text>
    </comment>
    <comment ref="D14" authorId="0" shapeId="0" xr:uid="{7B247E6A-AC77-4418-B30D-E9FC6863D869}">
      <text>
        <r>
          <rPr>
            <b/>
            <sz val="9"/>
            <color indexed="81"/>
            <rFont val="MS P ゴシック"/>
            <family val="3"/>
            <charset val="128"/>
          </rPr>
          <t>数字のみ</t>
        </r>
      </text>
    </comment>
  </commentList>
</comments>
</file>

<file path=xl/sharedStrings.xml><?xml version="1.0" encoding="utf-8"?>
<sst xmlns="http://schemas.openxmlformats.org/spreadsheetml/2006/main" count="83" uniqueCount="60">
  <si>
    <t xml:space="preserve"> NO </t>
  </si>
  <si>
    <t xml:space="preserve">  選  手  氏  名    </t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</si>
  <si>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</si>
  <si>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</si>
  <si>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監督氏名</t>
    <phoneticPr fontId="1"/>
  </si>
  <si>
    <t>団  体  戦  選  手  名  簿</t>
    <phoneticPr fontId="1"/>
  </si>
  <si>
    <t>１</t>
    <phoneticPr fontId="1"/>
  </si>
  <si>
    <t>６</t>
    <phoneticPr fontId="1"/>
  </si>
  <si>
    <t>２</t>
    <phoneticPr fontId="1"/>
  </si>
  <si>
    <t>７</t>
    <phoneticPr fontId="1"/>
  </si>
  <si>
    <t>３</t>
    <phoneticPr fontId="1"/>
  </si>
  <si>
    <t>８</t>
    <phoneticPr fontId="1"/>
  </si>
  <si>
    <t>４</t>
    <phoneticPr fontId="1"/>
  </si>
  <si>
    <t>９</t>
    <phoneticPr fontId="1"/>
  </si>
  <si>
    <t>５</t>
    <phoneticPr fontId="1"/>
  </si>
  <si>
    <t>10</t>
    <phoneticPr fontId="1"/>
  </si>
  <si>
    <t>個  人  戦　選　手　名　簿</t>
    <phoneticPr fontId="1"/>
  </si>
  <si>
    <t>枠ＮＯ</t>
    <phoneticPr fontId="1"/>
  </si>
  <si>
    <t>ふりがな</t>
    <phoneticPr fontId="1"/>
  </si>
  <si>
    <t>１０</t>
    <phoneticPr fontId="1"/>
  </si>
  <si>
    <t>※団体欄の一番はじめにキャプテンを記入すること。書けない場合は個人戦の番号に丸を付けること。</t>
    <rPh sb="1" eb="3">
      <t>ダンタイ</t>
    </rPh>
    <rPh sb="3" eb="4">
      <t>ラン</t>
    </rPh>
    <rPh sb="5" eb="7">
      <t>イチバン</t>
    </rPh>
    <rPh sb="17" eb="19">
      <t>キニュウ</t>
    </rPh>
    <rPh sb="24" eb="25">
      <t>カ</t>
    </rPh>
    <rPh sb="28" eb="30">
      <t>バアイ</t>
    </rPh>
    <rPh sb="31" eb="34">
      <t>コジンセン</t>
    </rPh>
    <rPh sb="35" eb="37">
      <t>バンゴウ</t>
    </rPh>
    <rPh sb="38" eb="39">
      <t>マル</t>
    </rPh>
    <rPh sb="40" eb="41">
      <t>ツ</t>
    </rPh>
    <phoneticPr fontId="1"/>
  </si>
  <si>
    <t>※枠ＮＯには何も記入しないこと。</t>
    <rPh sb="8" eb="10">
      <t>キニュウ</t>
    </rPh>
    <phoneticPr fontId="1"/>
  </si>
  <si>
    <t>公印</t>
    <rPh sb="0" eb="2">
      <t>コウイン</t>
    </rPh>
    <phoneticPr fontId="1"/>
  </si>
  <si>
    <t>団体コーチ氏名</t>
    <rPh sb="0" eb="2">
      <t>ダンタイ</t>
    </rPh>
    <rPh sb="5" eb="7">
      <t>シメイ</t>
    </rPh>
    <phoneticPr fontId="1"/>
  </si>
  <si>
    <t>個人コ ー チ 氏 名</t>
    <rPh sb="0" eb="2">
      <t>コジン</t>
    </rPh>
    <rPh sb="8" eb="9">
      <t>シ</t>
    </rPh>
    <rPh sb="10" eb="11">
      <t>メイ</t>
    </rPh>
    <phoneticPr fontId="1"/>
  </si>
  <si>
    <t>※個人コーチの欄には、「団体コーチ以外で個人コーチに入る人」の名前を記入すること。</t>
    <rPh sb="1" eb="3">
      <t>コジン</t>
    </rPh>
    <rPh sb="7" eb="8">
      <t>ラン</t>
    </rPh>
    <rPh sb="12" eb="14">
      <t>ダンタイ</t>
    </rPh>
    <rPh sb="17" eb="19">
      <t>イガイ</t>
    </rPh>
    <rPh sb="20" eb="22">
      <t>コジン</t>
    </rPh>
    <rPh sb="26" eb="27">
      <t>ハイ</t>
    </rPh>
    <rPh sb="28" eb="29">
      <t>ヒト</t>
    </rPh>
    <rPh sb="31" eb="33">
      <t>ナマエ</t>
    </rPh>
    <rPh sb="34" eb="36">
      <t>キニュウ</t>
    </rPh>
    <phoneticPr fontId="1"/>
  </si>
  <si>
    <t>※個人戦は強い順に記入すること。　　※団体コーチは自動的に個人コーチとなります。</t>
    <rPh sb="25" eb="28">
      <t>ジドウテキ</t>
    </rPh>
    <rPh sb="29" eb="31">
      <t>コジン</t>
    </rPh>
    <phoneticPr fontId="1"/>
  </si>
  <si>
    <t>秋田市中学校体育連盟会長　様</t>
    <phoneticPr fontId="1"/>
  </si>
  <si>
    <t>大会名</t>
    <rPh sb="0" eb="3">
      <t>タイカイメイ</t>
    </rPh>
    <phoneticPr fontId="1"/>
  </si>
  <si>
    <t>性別</t>
    <rPh sb="0" eb="2">
      <t>セイベツ</t>
    </rPh>
    <phoneticPr fontId="1"/>
  </si>
  <si>
    <t>提出日</t>
    <rPh sb="0" eb="3">
      <t>テイシュツビ</t>
    </rPh>
    <phoneticPr fontId="1"/>
  </si>
  <si>
    <t>氏名</t>
    <rPh sb="0" eb="2">
      <t>シメイ</t>
    </rPh>
    <phoneticPr fontId="1"/>
  </si>
  <si>
    <t>監督氏名</t>
    <rPh sb="0" eb="4">
      <t>カントクシメイ</t>
    </rPh>
    <phoneticPr fontId="1"/>
  </si>
  <si>
    <t>団体コーチ氏名</t>
    <rPh sb="0" eb="2">
      <t>ダンタイ</t>
    </rPh>
    <rPh sb="5" eb="7">
      <t>シメイ</t>
    </rPh>
    <phoneticPr fontId="1"/>
  </si>
  <si>
    <t>個人コーチ氏名</t>
    <rPh sb="0" eb="2">
      <t>コジン</t>
    </rPh>
    <rPh sb="5" eb="7">
      <t>シメイ</t>
    </rPh>
    <phoneticPr fontId="1"/>
  </si>
  <si>
    <t>【プログラム記載用の選手名簿】</t>
    <rPh sb="6" eb="8">
      <t>キサイ</t>
    </rPh>
    <rPh sb="8" eb="9">
      <t>ヨウ</t>
    </rPh>
    <rPh sb="10" eb="12">
      <t>センシュ</t>
    </rPh>
    <rPh sb="12" eb="14">
      <t>メイボ</t>
    </rPh>
    <phoneticPr fontId="1"/>
  </si>
  <si>
    <t>【団体出場メンバー】</t>
    <rPh sb="1" eb="3">
      <t>ダンタイ</t>
    </rPh>
    <rPh sb="3" eb="5">
      <t>シュツジョウ</t>
    </rPh>
    <phoneticPr fontId="1"/>
  </si>
  <si>
    <t>【個人出場メンバー】</t>
    <rPh sb="1" eb="3">
      <t>コジン</t>
    </rPh>
    <rPh sb="3" eb="5">
      <t>シュツジョウ</t>
    </rPh>
    <phoneticPr fontId="1"/>
  </si>
  <si>
    <t>（例）「平手友梨奈」「鈴木　美愉」「原田　　葵」「五十嵐冬優花」</t>
    <rPh sb="1" eb="2">
      <t>レイ</t>
    </rPh>
    <rPh sb="4" eb="6">
      <t>ヒラテ</t>
    </rPh>
    <rPh sb="6" eb="9">
      <t>ユリナ</t>
    </rPh>
    <rPh sb="11" eb="13">
      <t>スズキ</t>
    </rPh>
    <rPh sb="14" eb="15">
      <t>ビ</t>
    </rPh>
    <rPh sb="15" eb="16">
      <t>ユ</t>
    </rPh>
    <rPh sb="18" eb="20">
      <t>ハラダ</t>
    </rPh>
    <rPh sb="22" eb="23">
      <t>アオイ</t>
    </rPh>
    <rPh sb="25" eb="28">
      <t>イガラシ</t>
    </rPh>
    <rPh sb="28" eb="29">
      <t>フユ</t>
    </rPh>
    <rPh sb="29" eb="30">
      <t>ヤサ</t>
    </rPh>
    <rPh sb="30" eb="31">
      <t>ハナ</t>
    </rPh>
    <phoneticPr fontId="1"/>
  </si>
  <si>
    <t>・氏名は５文字が基本です。６文字以上はそのままで構いません。</t>
    <rPh sb="1" eb="3">
      <t>シメイ</t>
    </rPh>
    <rPh sb="5" eb="7">
      <t>モジ</t>
    </rPh>
    <rPh sb="8" eb="10">
      <t>キホン</t>
    </rPh>
    <rPh sb="14" eb="16">
      <t>モジ</t>
    </rPh>
    <rPh sb="16" eb="18">
      <t>イジョウ</t>
    </rPh>
    <rPh sb="24" eb="25">
      <t>カマ</t>
    </rPh>
    <phoneticPr fontId="1"/>
  </si>
  <si>
    <t>・</t>
    <phoneticPr fontId="1"/>
  </si>
  <si>
    <t>このセルは選択肢があるので、選んでください。</t>
    <rPh sb="5" eb="8">
      <t>センタクシ</t>
    </rPh>
    <rPh sb="14" eb="15">
      <t>エラ</t>
    </rPh>
    <phoneticPr fontId="1"/>
  </si>
  <si>
    <t>このセルには入力をしてください。</t>
    <rPh sb="6" eb="8">
      <t>ニュウリョク</t>
    </rPh>
    <phoneticPr fontId="1"/>
  </si>
  <si>
    <t>・プログラムに載せるのは、団体もしくは個人に出場する選手です。</t>
    <rPh sb="7" eb="8">
      <t>ノ</t>
    </rPh>
    <rPh sb="13" eb="15">
      <t>ダンタイ</t>
    </rPh>
    <rPh sb="19" eb="21">
      <t>コジン</t>
    </rPh>
    <rPh sb="22" eb="24">
      <t>シュツジョウ</t>
    </rPh>
    <rPh sb="26" eb="28">
      <t>センシュ</t>
    </rPh>
    <phoneticPr fontId="1"/>
  </si>
  <si>
    <t>　部員全員ではないので、注意！</t>
    <rPh sb="1" eb="3">
      <t>ブイン</t>
    </rPh>
    <rPh sb="3" eb="5">
      <t>ゼンイン</t>
    </rPh>
    <rPh sb="12" eb="14">
      <t>チュウイ</t>
    </rPh>
    <phoneticPr fontId="1"/>
  </si>
  <si>
    <t>↓役職を選択してください</t>
    <rPh sb="1" eb="3">
      <t>ヤクショク</t>
    </rPh>
    <rPh sb="4" eb="6">
      <t>センタク</t>
    </rPh>
    <phoneticPr fontId="1"/>
  </si>
  <si>
    <t>団</t>
    <rPh sb="0" eb="1">
      <t>ダン</t>
    </rPh>
    <phoneticPr fontId="9"/>
  </si>
  <si>
    <t>個</t>
    <rPh sb="0" eb="1">
      <t>コ</t>
    </rPh>
    <phoneticPr fontId="9"/>
  </si>
  <si>
    <t>監</t>
    <rPh sb="0" eb="1">
      <t>カン</t>
    </rPh>
    <phoneticPr fontId="1"/>
  </si>
  <si>
    <t>コ</t>
    <phoneticPr fontId="1"/>
  </si>
  <si>
    <t>※団体コーチがいない場合</t>
    <rPh sb="1" eb="3">
      <t>ダンタイ</t>
    </rPh>
    <rPh sb="10" eb="12">
      <t>バアイ</t>
    </rPh>
    <phoneticPr fontId="1"/>
  </si>
  <si>
    <t>主</t>
    <rPh sb="0" eb="1">
      <t>シュ</t>
    </rPh>
    <phoneticPr fontId="1"/>
  </si>
  <si>
    <t>選</t>
    <rPh sb="0" eb="1">
      <t>セン</t>
    </rPh>
    <phoneticPr fontId="1"/>
  </si>
  <si>
    <t>令和６年度秋田市中学校春季卓球大会</t>
    <rPh sb="0" eb="2">
      <t>レイワ</t>
    </rPh>
    <rPh sb="3" eb="5">
      <t>ネンド</t>
    </rPh>
    <rPh sb="5" eb="8">
      <t>アキタシ</t>
    </rPh>
    <rPh sb="8" eb="11">
      <t>チュウガッコウ</t>
    </rPh>
    <rPh sb="11" eb="12">
      <t>ハル</t>
    </rPh>
    <rPh sb="13" eb="17">
      <t>タッキュウタイカイ</t>
    </rPh>
    <phoneticPr fontId="1"/>
  </si>
  <si>
    <t>クラブ
チーム名</t>
    <rPh sb="7" eb="8">
      <t>メイ</t>
    </rPh>
    <phoneticPr fontId="1"/>
  </si>
  <si>
    <t>令和６年</t>
    <rPh sb="0" eb="2">
      <t>レイワ</t>
    </rPh>
    <rPh sb="3" eb="4">
      <t>ネン</t>
    </rPh>
    <phoneticPr fontId="1"/>
  </si>
  <si>
    <t>校長または代表責任者氏名</t>
    <rPh sb="0" eb="2">
      <t>コウチョウ</t>
    </rPh>
    <rPh sb="5" eb="7">
      <t>ダイヒョウ</t>
    </rPh>
    <rPh sb="7" eb="10">
      <t>セキニンシャ</t>
    </rPh>
    <rPh sb="10" eb="12">
      <t>シメイ</t>
    </rPh>
    <phoneticPr fontId="1"/>
  </si>
  <si>
    <t>※順序は
　問いません</t>
    <rPh sb="1" eb="3">
      <t>ジュンジョ</t>
    </rPh>
    <rPh sb="6" eb="7">
      <t>ト</t>
    </rPh>
    <phoneticPr fontId="1"/>
  </si>
  <si>
    <t>※強い順に！</t>
    <rPh sb="1" eb="2">
      <t>ツヨ</t>
    </rPh>
    <rPh sb="3" eb="4">
      <t>ジュン</t>
    </rPh>
    <phoneticPr fontId="1"/>
  </si>
  <si>
    <t>※団体コーチがいる場合</t>
    <rPh sb="1" eb="3">
      <t>ダンタイ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</si>
</sst>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.4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.45"/>
      <name val="ＭＳ ゴシック"/>
      <family val="3"/>
      <charset val="128"/>
    </font>
    <font>
      <sz val="12"/>
      <name val="ＭＳ 明朝"/>
      <family val="1"/>
      <charset val="128"/>
    </font>
    <font>
      <sz val="10.45"/>
      <name val="ＭＳ 明朝"/>
      <family val="1"/>
      <charset val="128"/>
    </font>
    <font>
      <b/>
      <sz val="10.45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45"/>
      <color rgb="FF00B050"/>
      <name val="HGS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07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7" xfId="0" applyFont="1" applyBorder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12" xfId="0" applyFont="1" applyBorder="1"/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0" fillId="0" borderId="30" xfId="0" applyBorder="1"/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1" fillId="0" borderId="0" xfId="0" applyFont="1" applyAlignment="1">
      <alignment wrapText="1" shrinkToFit="1"/>
    </xf>
    <xf numFmtId="0" fontId="2" fillId="0" borderId="0" xfId="0" applyFont="1" applyAlignment="1">
      <alignment wrapText="1"/>
    </xf>
    <xf numFmtId="0" fontId="0" fillId="0" borderId="31" xfId="0" quotePrefix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shrinkToFit="1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8" fillId="5" borderId="29" xfId="0" applyFont="1" applyFill="1" applyBorder="1"/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0" fillId="0" borderId="19" xfId="1" applyFont="1" applyBorder="1" applyAlignment="1">
      <alignment horizontal="center" vertical="center" shrinkToFit="1"/>
    </xf>
    <xf numFmtId="9" fontId="0" fillId="0" borderId="15" xfId="1" applyFont="1" applyBorder="1" applyAlignment="1">
      <alignment horizontal="center" vertical="center" shrinkToFit="1"/>
    </xf>
    <xf numFmtId="9" fontId="0" fillId="0" borderId="8" xfId="1" applyFon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25" xfId="0" applyFont="1" applyBorder="1" applyAlignment="1">
      <alignment horizontal="right"/>
    </xf>
    <xf numFmtId="0" fontId="3" fillId="0" borderId="24" xfId="0" applyFont="1" applyBorder="1"/>
    <xf numFmtId="0" fontId="3" fillId="0" borderId="26" xfId="0" applyFont="1" applyBorder="1"/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22" xfId="0" applyFont="1" applyBorder="1"/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2 2" xfId="3" xr:uid="{00000000-0005-0000-0000-000003000000}"/>
  </cellStyles>
  <dxfs count="10">
    <dxf>
      <fill>
        <patternFill>
          <bgColor theme="9" tint="0.59996337778862885"/>
        </patternFill>
      </fill>
    </dxf>
    <dxf>
      <fill>
        <patternFill>
          <bgColor rgb="FFFF7D7D"/>
        </patternFill>
      </fill>
    </dxf>
    <dxf>
      <fill>
        <patternFill>
          <bgColor theme="8" tint="0.79998168889431442"/>
        </patternFill>
      </fill>
    </dxf>
    <dxf>
      <fill>
        <patternFill>
          <bgColor rgb="FFFF7D7D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436245</xdr:colOff>
      <xdr:row>9</xdr:row>
      <xdr:rowOff>167640</xdr:rowOff>
    </xdr:from>
    <xdr:to>
      <xdr:col>4</xdr:col>
      <xdr:colOff>659130</xdr:colOff>
      <xdr:row>12</xdr:row>
      <xdr:rowOff>53340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A5EEBF7-347C-49D8-AEAD-6C7416F03983}"/>
            </a:ext>
          </a:extLst>
        </xdr:cNvPr>
        <xdr:cNvSpPr/>
      </xdr:nvSpPr>
      <xdr:spPr>
        <a:xfrm>
          <a:off x="2131695" y="2225040"/>
          <a:ext cx="2251710" cy="571500"/>
        </a:xfrm>
        <a:prstGeom prst="wedgeRectCallout">
          <a:avLst>
            <a:gd name="adj1" fmla="val -56457"/>
            <a:gd name="adj2" fmla="val 313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上から順に</a:t>
          </a:r>
          <a:endParaRPr kumimoji="1" lang="en-US" altLang="ja-JP" sz="900"/>
        </a:p>
        <a:p>
          <a:pPr algn="l"/>
          <a:r>
            <a:rPr kumimoji="1" lang="ja-JP" altLang="en-US" sz="900"/>
            <a:t>①主将　②</a:t>
          </a:r>
          <a:r>
            <a:rPr kumimoji="1" lang="en-US" altLang="ja-JP" sz="900"/>
            <a:t>(</a:t>
          </a:r>
          <a:r>
            <a:rPr kumimoji="1" lang="ja-JP" altLang="en-US" sz="900"/>
            <a:t>いるならば</a:t>
          </a:r>
          <a:r>
            <a:rPr kumimoji="1" lang="en-US" altLang="ja-JP" sz="900"/>
            <a:t>)</a:t>
          </a:r>
          <a:r>
            <a:rPr kumimoji="1" lang="ja-JP" altLang="en-US" sz="900"/>
            <a:t>副主将　③学年</a:t>
          </a:r>
          <a:endParaRPr kumimoji="1" lang="en-US" altLang="ja-JP" sz="900"/>
        </a:p>
        <a:p>
          <a:pPr algn="l"/>
          <a:r>
            <a:rPr kumimoji="1" lang="ja-JP" altLang="en-US" sz="900"/>
            <a:t>学年内は</a:t>
          </a:r>
          <a:r>
            <a:rPr kumimoji="1" lang="en-US" altLang="ja-JP" sz="900"/>
            <a:t>50</a:t>
          </a:r>
          <a:r>
            <a:rPr kumimoji="1" lang="ja-JP" altLang="en-US" sz="900"/>
            <a:t>音順や実力順など</a:t>
          </a:r>
          <a:r>
            <a:rPr kumimoji="1" lang="en-US" altLang="ja-JP" sz="900"/>
            <a:t>…</a:t>
          </a:r>
        </a:p>
      </xdr:txBody>
    </xdr:sp>
    <xdr:clientData/>
  </xdr:twoCellAnchor>
  <xdr:twoCellAnchor>
    <xdr:from>
      <xdr:col>14</xdr:col>
      <xdr:colOff>49531</xdr:colOff>
      <xdr:row>4</xdr:row>
      <xdr:rowOff>224790</xdr:rowOff>
    </xdr:from>
    <xdr:to>
      <xdr:col>15</xdr:col>
      <xdr:colOff>419101</xdr:colOff>
      <xdr:row>7</xdr:row>
      <xdr:rowOff>110490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70E86A5-B6CE-4CC7-8342-C3159A10AB1F}"/>
            </a:ext>
          </a:extLst>
        </xdr:cNvPr>
        <xdr:cNvSpPr/>
      </xdr:nvSpPr>
      <xdr:spPr>
        <a:xfrm>
          <a:off x="10450831" y="1139190"/>
          <a:ext cx="1493520" cy="571500"/>
        </a:xfrm>
        <a:prstGeom prst="wedgeRectCallout">
          <a:avLst>
            <a:gd name="adj1" fmla="val -57870"/>
            <a:gd name="adj2" fmla="val -3869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もし、表示が出ても、</a:t>
          </a:r>
          <a:endParaRPr kumimoji="1" lang="en-US" altLang="ja-JP" sz="900"/>
        </a:p>
        <a:p>
          <a:pPr algn="l"/>
          <a:r>
            <a:rPr kumimoji="1" lang="ja-JP" altLang="en-US" sz="900"/>
            <a:t>選手名簿を入力すれば</a:t>
          </a:r>
          <a:endParaRPr kumimoji="1" lang="en-US" altLang="ja-JP" sz="900"/>
        </a:p>
        <a:p>
          <a:pPr algn="l"/>
          <a:r>
            <a:rPr kumimoji="1" lang="ja-JP" altLang="en-US" sz="900"/>
            <a:t>消える可能性があります。</a:t>
          </a:r>
        </a:p>
      </xdr:txBody>
    </xdr:sp>
    <xdr:clientData/>
  </xdr:twoCellAnchor>
  <xdr:twoCellAnchor>
    <xdr:from>
      <xdr:col>7</xdr:col>
      <xdr:colOff>38100</xdr:colOff>
      <xdr:row>15</xdr:row>
      <xdr:rowOff>66675</xdr:rowOff>
    </xdr:from>
    <xdr:to>
      <xdr:col>9</xdr:col>
      <xdr:colOff>390525</xdr:colOff>
      <xdr:row>17</xdr:row>
      <xdr:rowOff>20955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43532F9-EF78-41A2-B047-7AF5906B03C2}"/>
            </a:ext>
          </a:extLst>
        </xdr:cNvPr>
        <xdr:cNvSpPr/>
      </xdr:nvSpPr>
      <xdr:spPr>
        <a:xfrm>
          <a:off x="4838700" y="3495675"/>
          <a:ext cx="1371600" cy="411480"/>
        </a:xfrm>
        <a:prstGeom prst="wedgeRectCallout">
          <a:avLst>
            <a:gd name="adj1" fmla="val -2372"/>
            <a:gd name="adj2" fmla="val 1186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左の選手名簿を見て、</a:t>
          </a:r>
          <a:endParaRPr kumimoji="1" lang="en-US" altLang="ja-JP" sz="900"/>
        </a:p>
        <a:p>
          <a:pPr algn="l"/>
          <a:r>
            <a:rPr kumimoji="1" lang="ja-JP" altLang="en-US" sz="900"/>
            <a:t>番号を入力してください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2</xdr:col>
      <xdr:colOff>400050</xdr:colOff>
      <xdr:row>3</xdr:row>
      <xdr:rowOff>200025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81AD398-A2D3-4DAD-BDED-6DAEFFB25203}"/>
            </a:ext>
          </a:extLst>
        </xdr:cNvPr>
        <xdr:cNvSpPr/>
      </xdr:nvSpPr>
      <xdr:spPr>
        <a:xfrm>
          <a:off x="371475" y="485775"/>
          <a:ext cx="1914525" cy="400050"/>
        </a:xfrm>
        <a:prstGeom prst="wedgeRectCallout">
          <a:avLst>
            <a:gd name="adj1" fmla="val -21"/>
            <a:gd name="adj2" fmla="val 100421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atin typeface="AR丸ゴシック体E" panose="020F0909000000000000" pitchFamily="49" charset="-128"/>
              <a:ea typeface="AR丸ゴシック体E" panose="020F0909000000000000" pitchFamily="49" charset="-128"/>
            </a:rPr>
            <a:t>学校名かクラブチーム名、</a:t>
          </a:r>
          <a:endParaRPr kumimoji="1" lang="en-US" altLang="ja-JP" sz="900" b="0"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l"/>
          <a:r>
            <a:rPr kumimoji="1" lang="ja-JP" altLang="en-US" sz="900" b="0">
              <a:latin typeface="AR丸ゴシック体E" panose="020F0909000000000000" pitchFamily="49" charset="-128"/>
              <a:ea typeface="AR丸ゴシック体E" panose="020F0909000000000000" pitchFamily="49" charset="-128"/>
            </a:rPr>
            <a:t>「いずれか」を入力すれば</a:t>
          </a:r>
          <a:r>
            <a:rPr kumimoji="1" lang="en-US" altLang="ja-JP" sz="900" b="0">
              <a:latin typeface="AR丸ゴシック体E" panose="020F0909000000000000" pitchFamily="49" charset="-128"/>
              <a:ea typeface="AR丸ゴシック体E" panose="020F0909000000000000" pitchFamily="49" charset="-128"/>
            </a:rPr>
            <a:t>OK</a:t>
          </a:r>
          <a:r>
            <a:rPr kumimoji="1" lang="ja-JP" altLang="en-US" sz="900" b="0">
              <a:latin typeface="AR丸ゴシック体E" panose="020F0909000000000000" pitchFamily="49" charset="-128"/>
              <a:ea typeface="AR丸ゴシック体E" panose="020F0909000000000000" pitchFamily="49" charset="-128"/>
            </a:rPr>
            <a:t>です</a:t>
          </a:r>
          <a:endParaRPr kumimoji="1" lang="en-US" altLang="ja-JP" sz="900" b="0"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172A-3AF8-474D-9E09-8B02D71EB080}">
  <sheetPr>
    <tabColor rgb="FFFFFF00"/>
  </sheetPr>
  <dimension ref="B2:D9"/>
  <sheetViews>
    <sheetView workbookViewId="0">
      <selection activeCell="B9" sqref="B9"/>
    </sheetView>
  </sheetViews>
  <sheetFormatPr defaultColWidth="8.85546875" defaultRowHeight="18" customHeight="1"/>
  <cols>
    <col min="1" max="1" width="8.85546875" style="40"/>
    <col min="2" max="2" width="3.5703125" style="40" bestFit="1" customWidth="1"/>
    <col min="3" max="16384" width="8.85546875" style="40"/>
  </cols>
  <sheetData>
    <row r="2" spans="2:4" ht="18" customHeight="1">
      <c r="B2" s="40" t="s">
        <v>39</v>
      </c>
    </row>
    <row r="3" spans="2:4" ht="18" customHeight="1">
      <c r="B3" s="40" t="s">
        <v>38</v>
      </c>
    </row>
    <row r="5" spans="2:4" ht="18" customHeight="1">
      <c r="B5" s="40" t="s">
        <v>40</v>
      </c>
      <c r="C5" s="41"/>
      <c r="D5" s="40" t="s">
        <v>42</v>
      </c>
    </row>
    <row r="6" spans="2:4" ht="18" customHeight="1">
      <c r="B6" s="40" t="s">
        <v>40</v>
      </c>
      <c r="C6" s="42"/>
      <c r="D6" s="40" t="s">
        <v>41</v>
      </c>
    </row>
    <row r="8" spans="2:4" ht="18" customHeight="1">
      <c r="B8" s="40" t="s">
        <v>43</v>
      </c>
    </row>
    <row r="9" spans="2:4" ht="18" customHeight="1">
      <c r="B9" s="40" t="s">
        <v>44</v>
      </c>
    </row>
  </sheetData>
  <sheetProtection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A9EE-FE38-4799-B325-0602205D1C21}">
  <sheetPr>
    <tabColor rgb="FFFFFF00"/>
  </sheetPr>
  <dimension ref="A1:P33"/>
  <sheetViews>
    <sheetView workbookViewId="0">
      <selection activeCell="J4" sqref="J4"/>
    </sheetView>
  </sheetViews>
  <sheetFormatPr defaultRowHeight="18.600000000000001" customHeight="1"/>
  <cols>
    <col min="1" max="1" width="6.28515625" customWidth="1"/>
    <col min="2" max="2" width="19.140625" customWidth="1"/>
    <col min="3" max="3" width="16.5703125" customWidth="1"/>
    <col min="4" max="5" width="13.85546875" customWidth="1"/>
    <col min="6" max="7" width="1.140625" customWidth="1"/>
    <col min="8" max="8" width="10.28515625" customWidth="1"/>
    <col min="9" max="9" width="5" customWidth="1"/>
    <col min="10" max="10" width="22.140625" customWidth="1"/>
    <col min="11" max="11" width="7.85546875" customWidth="1"/>
    <col min="12" max="12" width="14.5703125" customWidth="1"/>
    <col min="13" max="13" width="5" customWidth="1"/>
    <col min="14" max="14" width="19.140625" customWidth="1"/>
    <col min="15" max="15" width="16.85546875" customWidth="1"/>
    <col min="16" max="17" width="7.85546875" customWidth="1"/>
  </cols>
  <sheetData>
    <row r="1" spans="1:14" ht="18.600000000000001" customHeight="1">
      <c r="K1" t="s">
        <v>45</v>
      </c>
    </row>
    <row r="2" spans="1:14" ht="18.600000000000001" customHeight="1">
      <c r="B2" t="s">
        <v>28</v>
      </c>
      <c r="C2" s="65" t="s">
        <v>53</v>
      </c>
      <c r="D2" s="66"/>
      <c r="E2" s="67"/>
      <c r="I2" s="39" t="s">
        <v>32</v>
      </c>
      <c r="J2" s="37"/>
      <c r="K2" s="37"/>
      <c r="L2" s="43" t="str">
        <f>IF(J2="","",IF(LEN(J2)&lt;5,"氏名が５文字になるように調整すること",IF(LEN(J2)&gt;5,"可能ならば氏名を５文字にすること","")))</f>
        <v/>
      </c>
      <c r="N2" s="4" t="str">
        <f>IF(J2="","",IF(K2="","役職を選択してください！",""))</f>
        <v/>
      </c>
    </row>
    <row r="3" spans="1:14" ht="18.600000000000001" customHeight="1">
      <c r="C3" s="60"/>
      <c r="D3" s="60"/>
      <c r="E3" s="60"/>
      <c r="I3" s="39" t="s">
        <v>33</v>
      </c>
      <c r="J3" s="37"/>
      <c r="K3" s="37"/>
      <c r="L3" s="43" t="str">
        <f>IF(J3="","",IF(LEN(J3)&lt;5,"氏名が５文字になるように調整すること",IF(LEN(J3)&gt;5,"可能ならば氏名を５文字にすること","")))</f>
        <v/>
      </c>
    </row>
    <row r="4" spans="1:14" ht="18.600000000000001" customHeight="1">
      <c r="I4" s="39" t="s">
        <v>34</v>
      </c>
      <c r="J4" s="37"/>
      <c r="K4" s="37"/>
      <c r="L4" s="43" t="str">
        <f>IF(J4="","",IF(LEN(J4)&lt;5,"氏名が５文字になるように調整すること",IF(LEN(J4)&gt;5,"可能ならば氏名を５文字にすること","")))</f>
        <v/>
      </c>
    </row>
    <row r="5" spans="1:14" ht="18.600000000000001" customHeight="1">
      <c r="B5" s="61" t="s">
        <v>2</v>
      </c>
      <c r="C5" s="62"/>
      <c r="D5" s="62"/>
      <c r="E5" s="62"/>
      <c r="J5" s="37"/>
      <c r="K5" s="37"/>
      <c r="L5" s="43" t="str">
        <f t="shared" ref="L5:L12" si="0">IF(J5="","",IF(LEN(J5)&lt;5,"氏名が５文字になるように調整すること",IF(LEN(J5)&gt;5,"可能ならば氏名を５文字にすること","")))</f>
        <v/>
      </c>
      <c r="M5" s="69" t="str">
        <f>IF(AND($J$3="",B15="",J5&lt;&gt;""),"個人コーチが多すぎます","")</f>
        <v/>
      </c>
      <c r="N5" s="69"/>
    </row>
    <row r="6" spans="1:14" ht="18.600000000000001" customHeight="1">
      <c r="B6" s="61" t="s">
        <v>54</v>
      </c>
      <c r="C6" s="63"/>
      <c r="E6" s="59" t="str">
        <f>IF(E5="","↑ここまで選択しましょう","")</f>
        <v>↑ここまで選択しましょう</v>
      </c>
      <c r="J6" s="37"/>
      <c r="K6" s="37"/>
      <c r="L6" s="43" t="str">
        <f t="shared" si="0"/>
        <v/>
      </c>
      <c r="M6" s="69" t="str">
        <f>IF(AND($J$3="",B16="",J6&lt;&gt;""),"個人コーチが多すぎます","")</f>
        <v/>
      </c>
      <c r="N6" s="69"/>
    </row>
    <row r="7" spans="1:14" ht="18.600000000000001" customHeight="1">
      <c r="B7" s="39" t="s">
        <v>29</v>
      </c>
      <c r="C7" s="62"/>
      <c r="J7" s="37"/>
      <c r="K7" s="37"/>
      <c r="L7" s="43" t="str">
        <f t="shared" si="0"/>
        <v/>
      </c>
      <c r="M7" s="69" t="str">
        <f>IF(AND($J$3="",B17="",J7&lt;&gt;""),"個人コーチが多すぎます","")</f>
        <v/>
      </c>
      <c r="N7" s="69"/>
    </row>
    <row r="8" spans="1:14" ht="18.600000000000001" customHeight="1">
      <c r="B8" s="39" t="s">
        <v>56</v>
      </c>
      <c r="C8" s="62"/>
      <c r="J8" s="37"/>
      <c r="K8" s="37"/>
      <c r="L8" s="43" t="str">
        <f t="shared" si="0"/>
        <v/>
      </c>
      <c r="M8" s="69" t="str">
        <f>IF(AND($J$3="",B18="",J8&lt;&gt;""),"個人コーチが多すぎます","")</f>
        <v/>
      </c>
      <c r="N8" s="69"/>
    </row>
    <row r="9" spans="1:14" ht="18.600000000000001" customHeight="1">
      <c r="B9" s="39" t="s">
        <v>30</v>
      </c>
      <c r="C9" s="60" t="s">
        <v>55</v>
      </c>
      <c r="D9" s="62"/>
      <c r="E9" s="62"/>
      <c r="J9" s="37"/>
      <c r="K9" s="37"/>
      <c r="L9" s="43" t="str">
        <f t="shared" si="0"/>
        <v/>
      </c>
      <c r="M9" s="69" t="str">
        <f>IF(AND($J$3="",B19="",J9&lt;&gt;""),"個人コーチが多すぎます",IF(AND($J$3&lt;&gt;"",B20="",J9&lt;&gt;""),"個人コーチが多すぎます",""))</f>
        <v/>
      </c>
      <c r="N9" s="69"/>
    </row>
    <row r="10" spans="1:14" ht="18.600000000000001" customHeight="1">
      <c r="J10" s="37"/>
      <c r="K10" s="37"/>
      <c r="L10" s="43" t="str">
        <f t="shared" si="0"/>
        <v/>
      </c>
      <c r="M10" s="69" t="str">
        <f>IF(AND($J$3="",B20="",J10&lt;&gt;""),"個人コーチが多すぎます",IF(AND($J$3&lt;&gt;"",B21="",J10&lt;&gt;""),"個人コーチが多すぎます",""))</f>
        <v/>
      </c>
      <c r="N10" s="69"/>
    </row>
    <row r="11" spans="1:14" ht="18.600000000000001" customHeight="1">
      <c r="J11" s="37"/>
      <c r="K11" s="37"/>
      <c r="L11" s="43" t="str">
        <f t="shared" ref="L11" si="1">IF(J11="","",IF(LEN(J11)&lt;5,"氏名が５文字になるように調整すること",IF(LEN(J11)&gt;5,"可能ならば氏名を５文字にすること","")))</f>
        <v/>
      </c>
      <c r="M11" s="69" t="str">
        <f>IF(AND($J$3="",B21="",J11&lt;&gt;""),"個人コーチが多すぎます",IF(AND($J$3&lt;&gt;"",B22="",J11&lt;&gt;""),"個人コーチが多すぎます",""))</f>
        <v/>
      </c>
      <c r="N11" s="69"/>
    </row>
    <row r="12" spans="1:14" ht="18.600000000000001" customHeight="1">
      <c r="A12" t="s">
        <v>35</v>
      </c>
      <c r="J12" s="37"/>
      <c r="K12" s="37"/>
      <c r="L12" s="43" t="str">
        <f t="shared" si="0"/>
        <v/>
      </c>
      <c r="M12" s="69" t="str">
        <f>IF(AND($J$3="",B22="",J12&lt;&gt;""),"個人コーチが多すぎます",IF(AND($J$3&lt;&gt;"",B23="",J12&lt;&gt;""),"個人コーチが多すぎます",""))</f>
        <v/>
      </c>
      <c r="N12" s="69"/>
    </row>
    <row r="13" spans="1:14" ht="18.600000000000001" customHeight="1">
      <c r="B13" t="s">
        <v>31</v>
      </c>
      <c r="C13" t="s">
        <v>18</v>
      </c>
      <c r="D13" t="s">
        <v>3</v>
      </c>
      <c r="H13" s="38"/>
      <c r="L13" s="43"/>
      <c r="N13" s="44"/>
    </row>
    <row r="14" spans="1:14" ht="18.600000000000001" customHeight="1">
      <c r="A14">
        <v>1</v>
      </c>
      <c r="B14" s="47"/>
      <c r="C14" s="47"/>
      <c r="D14" s="37"/>
      <c r="E14" s="43" t="str">
        <f>IF(B14="","",IF(LEN(B14)&lt;5,"氏名が５文字になるように調整すること",IF(LEN(B14)&gt;5,"可能ならば氏名を５文字にすること","")))</f>
        <v/>
      </c>
      <c r="F14" s="43" t="str">
        <f t="shared" ref="F14:F33" si="2">IF(B14="","",IF(COUNTIF($I$19:$I$28,A14)=1,"○",""))</f>
        <v/>
      </c>
      <c r="G14" s="43" t="str">
        <f t="shared" ref="G14:G33" si="3">IF(B14="","",IF(COUNTIF($M$19:$M$28,A14)=1,"○",""))</f>
        <v/>
      </c>
      <c r="L14" s="43"/>
      <c r="N14" s="44"/>
    </row>
    <row r="15" spans="1:14" ht="18.600000000000001" customHeight="1">
      <c r="A15">
        <v>2</v>
      </c>
      <c r="B15" s="47"/>
      <c r="C15" s="47"/>
      <c r="D15" s="37"/>
      <c r="E15" s="43" t="str">
        <f t="shared" ref="E15:E33" si="4">IF(B15="","",IF(LEN(B15)&lt;5,"氏名が５文字になるように調整すること",IF(LEN(B15)&gt;5,"可能ならば氏名を５文字にすること","")))</f>
        <v/>
      </c>
      <c r="F15" s="43" t="str">
        <f t="shared" si="2"/>
        <v/>
      </c>
      <c r="G15" s="43" t="str">
        <f t="shared" si="3"/>
        <v/>
      </c>
    </row>
    <row r="16" spans="1:14" ht="18.600000000000001" customHeight="1">
      <c r="A16">
        <v>3</v>
      </c>
      <c r="B16" s="47"/>
      <c r="C16" s="47"/>
      <c r="D16" s="37"/>
      <c r="E16" s="43" t="str">
        <f t="shared" si="4"/>
        <v/>
      </c>
      <c r="F16" s="43" t="str">
        <f t="shared" si="2"/>
        <v/>
      </c>
      <c r="G16" s="43" t="str">
        <f t="shared" si="3"/>
        <v/>
      </c>
      <c r="L16" s="38"/>
    </row>
    <row r="17" spans="1:16" ht="18.600000000000001" customHeight="1">
      <c r="A17">
        <v>4</v>
      </c>
      <c r="B17" s="47"/>
      <c r="C17" s="47"/>
      <c r="D17" s="37"/>
      <c r="E17" s="43" t="str">
        <f t="shared" si="4"/>
        <v/>
      </c>
      <c r="F17" s="43" t="str">
        <f t="shared" si="2"/>
        <v/>
      </c>
      <c r="G17" s="43" t="str">
        <f t="shared" si="3"/>
        <v/>
      </c>
    </row>
    <row r="18" spans="1:16" ht="18.600000000000001" customHeight="1">
      <c r="A18">
        <v>5</v>
      </c>
      <c r="B18" s="47"/>
      <c r="C18" s="47"/>
      <c r="D18" s="37"/>
      <c r="E18" s="43" t="str">
        <f t="shared" si="4"/>
        <v/>
      </c>
      <c r="F18" s="43" t="str">
        <f t="shared" si="2"/>
        <v/>
      </c>
      <c r="G18" s="43" t="str">
        <f t="shared" si="3"/>
        <v/>
      </c>
      <c r="I18" t="s">
        <v>36</v>
      </c>
      <c r="M18" t="s">
        <v>37</v>
      </c>
      <c r="O18" s="64" t="s">
        <v>58</v>
      </c>
    </row>
    <row r="19" spans="1:16" ht="18.600000000000001" customHeight="1">
      <c r="A19">
        <v>6</v>
      </c>
      <c r="B19" s="47"/>
      <c r="C19" s="47"/>
      <c r="D19" s="37"/>
      <c r="E19" s="43" t="str">
        <f t="shared" si="4"/>
        <v/>
      </c>
      <c r="F19" s="43" t="str">
        <f t="shared" si="2"/>
        <v/>
      </c>
      <c r="G19" s="43" t="str">
        <f t="shared" si="3"/>
        <v/>
      </c>
      <c r="I19" s="37"/>
      <c r="J19" s="37" t="str">
        <f t="shared" ref="J19:J28" si="5">IF(I19="","",VLOOKUP(I19,$A$14:$D$33,2,FALSE))</f>
        <v/>
      </c>
      <c r="K19" s="37" t="str">
        <f t="shared" ref="K19:K28" si="6">IF(I19="","",VLOOKUP(I19,$A$14:$D$33,4,FALSE))</f>
        <v/>
      </c>
      <c r="L19" s="68" t="s">
        <v>57</v>
      </c>
      <c r="M19" s="37"/>
      <c r="N19" s="37" t="str">
        <f t="shared" ref="N19:N28" si="7">IF(M19="","",VLOOKUP(M19,$A$14:$D$33,2,FALSE))</f>
        <v/>
      </c>
      <c r="O19" s="47" t="str">
        <f>IF(M19="","",VLOOKUP(M19,$A$14:$D$33,3,FALSE))</f>
        <v/>
      </c>
      <c r="P19" s="37" t="str">
        <f t="shared" ref="P19:P28" si="8">IF(M19="","",VLOOKUP(M19,$A$14:$D$33,4,FALSE))</f>
        <v/>
      </c>
    </row>
    <row r="20" spans="1:16" ht="18.600000000000001" customHeight="1">
      <c r="A20">
        <v>7</v>
      </c>
      <c r="B20" s="47"/>
      <c r="C20" s="47"/>
      <c r="D20" s="37"/>
      <c r="E20" s="43" t="str">
        <f t="shared" si="4"/>
        <v/>
      </c>
      <c r="F20" s="43" t="str">
        <f t="shared" si="2"/>
        <v/>
      </c>
      <c r="G20" s="43" t="str">
        <f t="shared" si="3"/>
        <v/>
      </c>
      <c r="I20" s="37"/>
      <c r="J20" s="37" t="str">
        <f t="shared" si="5"/>
        <v/>
      </c>
      <c r="K20" s="37" t="str">
        <f t="shared" si="6"/>
        <v/>
      </c>
      <c r="L20" s="68"/>
      <c r="M20" s="37"/>
      <c r="N20" s="37" t="str">
        <f>IF(M20="","",VLOOKUP(M20,$A$14:$D$33,2,FALSE))</f>
        <v/>
      </c>
      <c r="O20" s="47" t="str">
        <f t="shared" ref="O20:O28" si="9">IF(M20="","",VLOOKUP(M20,$A$14:$D$33,3,FALSE))</f>
        <v/>
      </c>
      <c r="P20" s="37" t="str">
        <f>IF(M20="","",VLOOKUP(M20,$A$14:$D$33,4,FALSE))</f>
        <v/>
      </c>
    </row>
    <row r="21" spans="1:16" ht="18.600000000000001" customHeight="1">
      <c r="A21">
        <v>8</v>
      </c>
      <c r="B21" s="47"/>
      <c r="C21" s="47"/>
      <c r="D21" s="37"/>
      <c r="E21" s="43" t="str">
        <f t="shared" si="4"/>
        <v/>
      </c>
      <c r="F21" s="43" t="str">
        <f t="shared" si="2"/>
        <v/>
      </c>
      <c r="G21" s="43" t="str">
        <f t="shared" si="3"/>
        <v/>
      </c>
      <c r="I21" s="37"/>
      <c r="J21" s="37" t="str">
        <f t="shared" si="5"/>
        <v/>
      </c>
      <c r="K21" s="37" t="str">
        <f t="shared" si="6"/>
        <v/>
      </c>
      <c r="M21" s="37"/>
      <c r="N21" s="37" t="str">
        <f t="shared" si="7"/>
        <v/>
      </c>
      <c r="O21" s="47" t="str">
        <f t="shared" si="9"/>
        <v/>
      </c>
      <c r="P21" s="37" t="str">
        <f t="shared" si="8"/>
        <v/>
      </c>
    </row>
    <row r="22" spans="1:16" ht="18.600000000000001" customHeight="1">
      <c r="A22">
        <v>9</v>
      </c>
      <c r="B22" s="47"/>
      <c r="C22" s="47"/>
      <c r="D22" s="37"/>
      <c r="E22" s="43" t="str">
        <f t="shared" si="4"/>
        <v/>
      </c>
      <c r="F22" s="43" t="str">
        <f t="shared" si="2"/>
        <v/>
      </c>
      <c r="G22" s="43" t="str">
        <f t="shared" si="3"/>
        <v/>
      </c>
      <c r="I22" s="37"/>
      <c r="J22" s="37" t="str">
        <f t="shared" si="5"/>
        <v/>
      </c>
      <c r="K22" s="37" t="str">
        <f t="shared" si="6"/>
        <v/>
      </c>
      <c r="M22" s="37"/>
      <c r="N22" s="37" t="str">
        <f t="shared" si="7"/>
        <v/>
      </c>
      <c r="O22" s="47" t="str">
        <f t="shared" si="9"/>
        <v/>
      </c>
      <c r="P22" s="37" t="str">
        <f t="shared" si="8"/>
        <v/>
      </c>
    </row>
    <row r="23" spans="1:16" ht="18.600000000000001" customHeight="1">
      <c r="A23">
        <v>10</v>
      </c>
      <c r="B23" s="47"/>
      <c r="C23" s="47"/>
      <c r="D23" s="37"/>
      <c r="E23" s="43" t="str">
        <f t="shared" si="4"/>
        <v/>
      </c>
      <c r="F23" s="43" t="str">
        <f t="shared" si="2"/>
        <v/>
      </c>
      <c r="G23" s="43" t="str">
        <f t="shared" si="3"/>
        <v/>
      </c>
      <c r="I23" s="37"/>
      <c r="J23" s="37" t="str">
        <f t="shared" si="5"/>
        <v/>
      </c>
      <c r="K23" s="37" t="str">
        <f t="shared" si="6"/>
        <v/>
      </c>
      <c r="M23" s="37"/>
      <c r="N23" s="37" t="str">
        <f t="shared" si="7"/>
        <v/>
      </c>
      <c r="O23" s="47" t="str">
        <f t="shared" si="9"/>
        <v/>
      </c>
      <c r="P23" s="37" t="str">
        <f t="shared" si="8"/>
        <v/>
      </c>
    </row>
    <row r="24" spans="1:16" ht="18.600000000000001" customHeight="1">
      <c r="A24">
        <v>11</v>
      </c>
      <c r="B24" s="47"/>
      <c r="C24" s="47"/>
      <c r="D24" s="37"/>
      <c r="E24" s="43" t="str">
        <f t="shared" si="4"/>
        <v/>
      </c>
      <c r="F24" s="43" t="str">
        <f t="shared" si="2"/>
        <v/>
      </c>
      <c r="G24" s="43" t="str">
        <f t="shared" si="3"/>
        <v/>
      </c>
      <c r="I24" s="37"/>
      <c r="J24" s="37" t="str">
        <f t="shared" si="5"/>
        <v/>
      </c>
      <c r="K24" s="37" t="str">
        <f t="shared" si="6"/>
        <v/>
      </c>
      <c r="M24" s="37"/>
      <c r="N24" s="37" t="str">
        <f t="shared" si="7"/>
        <v/>
      </c>
      <c r="O24" s="47" t="str">
        <f t="shared" si="9"/>
        <v/>
      </c>
      <c r="P24" s="37" t="str">
        <f t="shared" si="8"/>
        <v/>
      </c>
    </row>
    <row r="25" spans="1:16" ht="18.600000000000001" customHeight="1">
      <c r="A25">
        <v>12</v>
      </c>
      <c r="B25" s="47"/>
      <c r="C25" s="47"/>
      <c r="D25" s="37"/>
      <c r="E25" s="43" t="str">
        <f t="shared" si="4"/>
        <v/>
      </c>
      <c r="F25" s="43" t="str">
        <f t="shared" si="2"/>
        <v/>
      </c>
      <c r="G25" s="43" t="str">
        <f t="shared" si="3"/>
        <v/>
      </c>
      <c r="I25" s="37"/>
      <c r="J25" s="37" t="str">
        <f t="shared" si="5"/>
        <v/>
      </c>
      <c r="K25" s="37" t="str">
        <f t="shared" si="6"/>
        <v/>
      </c>
      <c r="M25" s="37"/>
      <c r="N25" s="37" t="str">
        <f t="shared" si="7"/>
        <v/>
      </c>
      <c r="O25" s="47" t="str">
        <f t="shared" si="9"/>
        <v/>
      </c>
      <c r="P25" s="37" t="str">
        <f t="shared" si="8"/>
        <v/>
      </c>
    </row>
    <row r="26" spans="1:16" ht="18.600000000000001" customHeight="1">
      <c r="A26">
        <v>13</v>
      </c>
      <c r="B26" s="47"/>
      <c r="C26" s="47"/>
      <c r="D26" s="37"/>
      <c r="E26" s="43" t="str">
        <f t="shared" si="4"/>
        <v/>
      </c>
      <c r="F26" s="43" t="str">
        <f t="shared" si="2"/>
        <v/>
      </c>
      <c r="G26" s="43" t="str">
        <f t="shared" si="3"/>
        <v/>
      </c>
      <c r="I26" s="37"/>
      <c r="J26" s="37" t="str">
        <f t="shared" si="5"/>
        <v/>
      </c>
      <c r="K26" s="37" t="str">
        <f t="shared" si="6"/>
        <v/>
      </c>
      <c r="M26" s="37"/>
      <c r="N26" s="37" t="str">
        <f t="shared" si="7"/>
        <v/>
      </c>
      <c r="O26" s="47" t="str">
        <f t="shared" si="9"/>
        <v/>
      </c>
      <c r="P26" s="37" t="str">
        <f t="shared" si="8"/>
        <v/>
      </c>
    </row>
    <row r="27" spans="1:16" ht="18.600000000000001" customHeight="1">
      <c r="A27">
        <v>14</v>
      </c>
      <c r="B27" s="47"/>
      <c r="C27" s="47"/>
      <c r="D27" s="37"/>
      <c r="E27" s="43" t="str">
        <f t="shared" si="4"/>
        <v/>
      </c>
      <c r="F27" s="43" t="str">
        <f t="shared" si="2"/>
        <v/>
      </c>
      <c r="G27" s="43" t="str">
        <f t="shared" si="3"/>
        <v/>
      </c>
      <c r="I27" s="37"/>
      <c r="J27" s="37" t="str">
        <f t="shared" si="5"/>
        <v/>
      </c>
      <c r="K27" s="37" t="str">
        <f t="shared" si="6"/>
        <v/>
      </c>
      <c r="M27" s="37"/>
      <c r="N27" s="37" t="str">
        <f t="shared" si="7"/>
        <v/>
      </c>
      <c r="O27" s="47" t="str">
        <f t="shared" si="9"/>
        <v/>
      </c>
      <c r="P27" s="37" t="str">
        <f t="shared" si="8"/>
        <v/>
      </c>
    </row>
    <row r="28" spans="1:16" ht="18.600000000000001" customHeight="1">
      <c r="A28">
        <v>15</v>
      </c>
      <c r="B28" s="47"/>
      <c r="C28" s="47"/>
      <c r="D28" s="37"/>
      <c r="E28" s="43" t="str">
        <f t="shared" si="4"/>
        <v/>
      </c>
      <c r="F28" s="43" t="str">
        <f t="shared" si="2"/>
        <v/>
      </c>
      <c r="G28" s="43" t="str">
        <f t="shared" si="3"/>
        <v/>
      </c>
      <c r="I28" s="37"/>
      <c r="J28" s="37" t="str">
        <f t="shared" si="5"/>
        <v/>
      </c>
      <c r="K28" s="37" t="str">
        <f t="shared" si="6"/>
        <v/>
      </c>
      <c r="M28" s="37"/>
      <c r="N28" s="37" t="str">
        <f t="shared" si="7"/>
        <v/>
      </c>
      <c r="O28" s="47" t="str">
        <f t="shared" si="9"/>
        <v/>
      </c>
      <c r="P28" s="37" t="str">
        <f t="shared" si="8"/>
        <v/>
      </c>
    </row>
    <row r="29" spans="1:16" ht="18.600000000000001" customHeight="1">
      <c r="A29">
        <v>16</v>
      </c>
      <c r="B29" s="47"/>
      <c r="C29" s="47"/>
      <c r="D29" s="37"/>
      <c r="E29" s="43" t="str">
        <f t="shared" si="4"/>
        <v/>
      </c>
      <c r="F29" s="43" t="str">
        <f t="shared" si="2"/>
        <v/>
      </c>
      <c r="G29" s="43" t="str">
        <f t="shared" si="3"/>
        <v/>
      </c>
    </row>
    <row r="30" spans="1:16" ht="18.600000000000001" customHeight="1">
      <c r="A30">
        <v>17</v>
      </c>
      <c r="B30" s="47"/>
      <c r="C30" s="47"/>
      <c r="D30" s="37"/>
      <c r="E30" s="43" t="str">
        <f t="shared" si="4"/>
        <v/>
      </c>
      <c r="F30" s="43" t="str">
        <f t="shared" si="2"/>
        <v/>
      </c>
      <c r="G30" s="43" t="str">
        <f t="shared" si="3"/>
        <v/>
      </c>
    </row>
    <row r="31" spans="1:16" ht="18.600000000000001" customHeight="1">
      <c r="A31">
        <v>18</v>
      </c>
      <c r="B31" s="47"/>
      <c r="C31" s="47"/>
      <c r="D31" s="37"/>
      <c r="E31" s="43" t="str">
        <f t="shared" si="4"/>
        <v/>
      </c>
      <c r="F31" s="43" t="str">
        <f t="shared" si="2"/>
        <v/>
      </c>
      <c r="G31" s="43" t="str">
        <f t="shared" si="3"/>
        <v/>
      </c>
    </row>
    <row r="32" spans="1:16" ht="18.600000000000001" customHeight="1">
      <c r="A32">
        <v>19</v>
      </c>
      <c r="B32" s="47"/>
      <c r="C32" s="47"/>
      <c r="D32" s="37"/>
      <c r="E32" s="43" t="str">
        <f t="shared" si="4"/>
        <v/>
      </c>
      <c r="F32" s="43" t="str">
        <f t="shared" si="2"/>
        <v/>
      </c>
      <c r="G32" s="43" t="str">
        <f t="shared" si="3"/>
        <v/>
      </c>
    </row>
    <row r="33" spans="1:7" ht="18.600000000000001" customHeight="1">
      <c r="A33">
        <v>20</v>
      </c>
      <c r="B33" s="47"/>
      <c r="C33" s="47"/>
      <c r="D33" s="37"/>
      <c r="E33" s="43" t="str">
        <f t="shared" si="4"/>
        <v/>
      </c>
      <c r="F33" s="43" t="str">
        <f t="shared" si="2"/>
        <v/>
      </c>
      <c r="G33" s="43" t="str">
        <f t="shared" si="3"/>
        <v/>
      </c>
    </row>
  </sheetData>
  <sheetProtection sheet="1" objects="1" scenarios="1"/>
  <protectedRanges>
    <protectedRange sqref="C2" name="範囲1"/>
    <protectedRange sqref="C5:E5" name="範囲2"/>
    <protectedRange sqref="C6:C8" name="範囲3"/>
    <protectedRange sqref="D9:E9" name="範囲4"/>
    <protectedRange sqref="B14:D33" name="範囲5"/>
    <protectedRange sqref="J2:K12" name="範囲6"/>
    <protectedRange sqref="I19:I28" name="範囲7"/>
    <protectedRange sqref="M19:M28" name="範囲8"/>
  </protectedRanges>
  <mergeCells count="10">
    <mergeCell ref="C2:E2"/>
    <mergeCell ref="L19:L20"/>
    <mergeCell ref="M5:N5"/>
    <mergeCell ref="M6:N6"/>
    <mergeCell ref="M7:N7"/>
    <mergeCell ref="M8:N8"/>
    <mergeCell ref="M9:N9"/>
    <mergeCell ref="M10:N10"/>
    <mergeCell ref="M11:N11"/>
    <mergeCell ref="M12:N12"/>
  </mergeCells>
  <phoneticPr fontId="1"/>
  <conditionalFormatting sqref="C6 C8 B14:D33 I19:I28 M19:M28">
    <cfRule type="containsBlanks" dxfId="9" priority="21">
      <formula>LEN(TRIM(B6))=0</formula>
    </cfRule>
  </conditionalFormatting>
  <conditionalFormatting sqref="E14:F33">
    <cfRule type="expression" dxfId="8" priority="18">
      <formula>AND(LEN(B14)&gt;0,LEN(B14)&lt;5)</formula>
    </cfRule>
  </conditionalFormatting>
  <conditionalFormatting sqref="G14:G33">
    <cfRule type="expression" dxfId="7" priority="27">
      <formula>AND(LEN(C14)&gt;0,LEN(C14)&lt;5)</formula>
    </cfRule>
  </conditionalFormatting>
  <conditionalFormatting sqref="J2:J12">
    <cfRule type="containsBlanks" dxfId="6" priority="10">
      <formula>LEN(TRIM(J2))=0</formula>
    </cfRule>
  </conditionalFormatting>
  <conditionalFormatting sqref="K2:K12 C5:E5 C7 D9:E9">
    <cfRule type="containsBlanks" dxfId="5" priority="22">
      <formula>LEN(TRIM(C2))=0</formula>
    </cfRule>
  </conditionalFormatting>
  <conditionalFormatting sqref="L2:L12">
    <cfRule type="expression" dxfId="4" priority="15">
      <formula>AND(LEN(J2)&gt;0,LEN(J2)&lt;5)</formula>
    </cfRule>
  </conditionalFormatting>
  <conditionalFormatting sqref="M5:M12">
    <cfRule type="notContainsBlanks" dxfId="3" priority="2">
      <formula>LEN(TRIM(M5))&gt;0</formula>
    </cfRule>
  </conditionalFormatting>
  <conditionalFormatting sqref="N2">
    <cfRule type="expression" dxfId="2" priority="1">
      <formula>AND($J$2&lt;&gt;"",$K$2="")</formula>
    </cfRule>
  </conditionalFormatting>
  <conditionalFormatting sqref="N13">
    <cfRule type="notContainsBlanks" dxfId="1" priority="28">
      <formula>LEN(TRIM(N13))&gt;0</formula>
    </cfRule>
  </conditionalFormatting>
  <dataValidations count="8">
    <dataValidation type="list" allowBlank="1" showInputMessage="1" showErrorMessage="1" sqref="C5" xr:uid="{275B6C8F-2D34-43F4-A23A-B862A2FCC493}">
      <formula1>"秋田市立,秋田県立"</formula1>
    </dataValidation>
    <dataValidation type="list" allowBlank="1" showInputMessage="1" showErrorMessage="1" sqref="E5" xr:uid="{782B8887-89DD-4CC7-B24B-8D2CB42667A1}">
      <formula1>"中学校,中等部,義務教育学校,学校"</formula1>
    </dataValidation>
    <dataValidation type="list" allowBlank="1" showInputMessage="1" showErrorMessage="1" sqref="D9" xr:uid="{46234210-8592-4D6A-995A-87CB82FC6CF6}">
      <formula1>"１月,２月,３月,４月,５月,６月,７月,８月,９月,10月,11月,12月"</formula1>
    </dataValidation>
    <dataValidation type="list" allowBlank="1" showInputMessage="1" showErrorMessage="1" sqref="E9" xr:uid="{EFF65983-5AF2-4064-A3F6-2252ABA5A9A7}">
      <formula1>"１日,２日,３日,４日,５日,６日,７日,８日,９日,10日,11日,12日,13日,14日,15日,16日,17日,18日,19日,20日,21日,22日,23日,24日,25日,26日,27日,28日,29日,30日,31日"</formula1>
    </dataValidation>
    <dataValidation type="list" allowBlank="1" showInputMessage="1" showErrorMessage="1" sqref="K2" xr:uid="{DE2045C6-141E-4D91-9CC5-A75A524AFB1E}">
      <formula1>"【教員】,【校長】,【部活動指導員】"</formula1>
    </dataValidation>
    <dataValidation type="list" allowBlank="1" showInputMessage="1" showErrorMessage="1" sqref="K3:K12" xr:uid="{3E20C668-5461-4F29-8CF9-C7A9E136FF92}">
      <formula1>"【内部】,【外部】,【校外】"</formula1>
    </dataValidation>
    <dataValidation type="list" allowBlank="1" showInputMessage="1" showErrorMessage="1" sqref="C7" xr:uid="{7B8A387C-D525-4712-983C-AC6CAA99D6A2}">
      <formula1>"男子,女子"</formula1>
    </dataValidation>
    <dataValidation type="list" allowBlank="1" showInputMessage="1" showErrorMessage="1" sqref="D5" xr:uid="{4A70A170-DE6B-4B29-9431-51058927985A}">
      <formula1>"秋田東,秋田南,山王,土崎,秋田西,外旭川,秋田北,城南,下北手,城東,泉,将軍野,御野場,勝平,飯島,桜,御所野学院,岩見山内,河辺,雄和,秋田大学教育文化学部附属,秋田南高等学校,聴覚支援"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I49"/>
  <sheetViews>
    <sheetView tabSelected="1" view="pageBreakPreview" zoomScale="115" zoomScaleNormal="100" zoomScaleSheetLayoutView="115" workbookViewId="0">
      <selection activeCell="B42" sqref="B42:I43"/>
    </sheetView>
  </sheetViews>
  <sheetFormatPr defaultColWidth="9.140625" defaultRowHeight="12.75"/>
  <cols>
    <col min="1" max="1" width="1.5703125" customWidth="1"/>
    <col min="2" max="2" width="5.85546875" customWidth="1"/>
    <col min="3" max="3" width="11.42578125" customWidth="1"/>
    <col min="4" max="4" width="28.140625" customWidth="1"/>
    <col min="5" max="5" width="7.42578125" customWidth="1"/>
    <col min="6" max="6" width="4.140625" customWidth="1"/>
    <col min="7" max="7" width="23.85546875" customWidth="1"/>
    <col min="8" max="8" width="16.140625" customWidth="1"/>
    <col min="9" max="9" width="7.140625" customWidth="1"/>
    <col min="10" max="10" width="1.140625" customWidth="1"/>
  </cols>
  <sheetData>
    <row r="1" spans="2:9" s="15" customFormat="1" ht="14.25">
      <c r="B1" s="84" t="str">
        <f>IF(入力シート!C2="","",入力シート!C2&amp;"　参加申込書")</f>
        <v>令和６年度秋田市中学校春季卓球大会　参加申込書</v>
      </c>
      <c r="C1" s="84"/>
      <c r="D1" s="84"/>
      <c r="E1" s="84"/>
      <c r="F1" s="84"/>
      <c r="G1" s="84"/>
      <c r="H1" s="84"/>
      <c r="I1" s="84"/>
    </row>
    <row r="2" spans="2:9" s="15" customFormat="1" ht="21.75" customHeight="1">
      <c r="B2" s="79" t="str">
        <f>IF(入力シート!C6="",IF(入力シート!D5="","","学校名"),"チーム名")</f>
        <v/>
      </c>
      <c r="C2" s="83"/>
      <c r="D2" s="76" t="str">
        <f>IF(入力シート!C6="",IF(入力シート!D5="","",入力シート!C5&amp;入力シート!D5&amp;入力シート!E5),入力シート!C6)</f>
        <v/>
      </c>
      <c r="E2" s="78"/>
      <c r="F2" s="78"/>
      <c r="G2" s="78"/>
      <c r="H2" s="21" t="str">
        <f>IF(入力シート!C7="","","("&amp;入力シート!C7&amp;")")</f>
        <v/>
      </c>
      <c r="I2" s="16"/>
    </row>
    <row r="3" spans="2:9" s="15" customFormat="1" ht="21.75" customHeight="1">
      <c r="B3" s="79" t="s">
        <v>4</v>
      </c>
      <c r="C3" s="83"/>
      <c r="D3" s="87" t="str">
        <f>IF(入力シート!J2="","",入力シート!J2)</f>
        <v/>
      </c>
      <c r="E3" s="88"/>
      <c r="F3" s="88"/>
      <c r="G3" s="88"/>
      <c r="H3" s="85" t="str">
        <f>IF(入力シート!K2="","",入力シート!K2)</f>
        <v/>
      </c>
      <c r="I3" s="86"/>
    </row>
    <row r="4" spans="2:9" s="15" customFormat="1" ht="21.75" customHeight="1">
      <c r="B4" s="20"/>
      <c r="C4" s="20"/>
      <c r="D4" s="22"/>
      <c r="E4" s="22"/>
      <c r="F4" s="22"/>
      <c r="G4" s="22"/>
      <c r="H4" s="22"/>
      <c r="I4" s="23"/>
    </row>
    <row r="5" spans="2:9" s="4" customFormat="1" ht="13.5" customHeight="1">
      <c r="B5" s="79" t="s">
        <v>5</v>
      </c>
      <c r="C5" s="80"/>
      <c r="D5" s="80"/>
      <c r="E5" s="80"/>
      <c r="F5" s="81"/>
      <c r="G5" s="81"/>
      <c r="H5" s="81"/>
      <c r="I5" s="82"/>
    </row>
    <row r="6" spans="2:9" s="15" customFormat="1" ht="23.25" customHeight="1">
      <c r="B6" s="79" t="s">
        <v>23</v>
      </c>
      <c r="C6" s="83"/>
      <c r="D6" s="76" t="str">
        <f>IF(入力シート!J3="","",入力シート!J3)</f>
        <v/>
      </c>
      <c r="E6" s="78"/>
      <c r="F6" s="78"/>
      <c r="G6" s="78"/>
      <c r="H6" s="78" t="str">
        <f>IF(入力シート!K3="","",入力シート!K3)</f>
        <v/>
      </c>
      <c r="I6" s="77"/>
    </row>
    <row r="7" spans="2:9" s="4" customFormat="1" ht="12">
      <c r="B7" s="9" t="s">
        <v>0</v>
      </c>
      <c r="C7" s="79" t="s">
        <v>1</v>
      </c>
      <c r="D7" s="83"/>
      <c r="E7" s="10" t="s">
        <v>3</v>
      </c>
      <c r="F7" s="9" t="s">
        <v>0</v>
      </c>
      <c r="G7" s="79" t="s">
        <v>1</v>
      </c>
      <c r="H7" s="83"/>
      <c r="I7" s="10" t="s">
        <v>3</v>
      </c>
    </row>
    <row r="8" spans="2:9" s="15" customFormat="1" ht="21.75" customHeight="1">
      <c r="B8" s="17" t="s">
        <v>6</v>
      </c>
      <c r="C8" s="76" t="str">
        <f>IF(入力シート!J19="","",入力シート!J19)</f>
        <v/>
      </c>
      <c r="D8" s="77"/>
      <c r="E8" s="24" t="str">
        <f>IF(入力シート!K19="","",入力シート!K19)</f>
        <v/>
      </c>
      <c r="F8" s="17" t="s">
        <v>7</v>
      </c>
      <c r="G8" s="76" t="str">
        <f>IF(入力シート!J24="","",入力シート!J24)</f>
        <v/>
      </c>
      <c r="H8" s="77"/>
      <c r="I8" s="25" t="str">
        <f>IF(入力シート!K24="","",入力シート!K24)</f>
        <v/>
      </c>
    </row>
    <row r="9" spans="2:9" s="15" customFormat="1" ht="21.75" customHeight="1">
      <c r="B9" s="17" t="s">
        <v>8</v>
      </c>
      <c r="C9" s="76" t="str">
        <f>IF(入力シート!J20="","",入力シート!J20)</f>
        <v/>
      </c>
      <c r="D9" s="77"/>
      <c r="E9" s="24" t="str">
        <f>IF(入力シート!K20="","",入力シート!K20)</f>
        <v/>
      </c>
      <c r="F9" s="17" t="s">
        <v>9</v>
      </c>
      <c r="G9" s="76" t="str">
        <f>IF(入力シート!J25="","",入力シート!J25)</f>
        <v/>
      </c>
      <c r="H9" s="77"/>
      <c r="I9" s="25" t="str">
        <f>IF(入力シート!K25="","",入力シート!K25)</f>
        <v/>
      </c>
    </row>
    <row r="10" spans="2:9" s="15" customFormat="1" ht="21.75" customHeight="1">
      <c r="B10" s="17" t="s">
        <v>10</v>
      </c>
      <c r="C10" s="76" t="str">
        <f>IF(入力シート!J21="","",入力シート!J21)</f>
        <v/>
      </c>
      <c r="D10" s="77"/>
      <c r="E10" s="24" t="str">
        <f>IF(入力シート!K21="","",入力シート!K21)</f>
        <v/>
      </c>
      <c r="F10" s="17" t="s">
        <v>11</v>
      </c>
      <c r="G10" s="76" t="str">
        <f>IF(入力シート!J26="","",入力シート!J26)</f>
        <v/>
      </c>
      <c r="H10" s="77"/>
      <c r="I10" s="25" t="str">
        <f>IF(入力シート!K26="","",入力シート!K26)</f>
        <v/>
      </c>
    </row>
    <row r="11" spans="2:9" s="15" customFormat="1" ht="21.75" customHeight="1">
      <c r="B11" s="17" t="s">
        <v>12</v>
      </c>
      <c r="C11" s="76" t="str">
        <f>IF(入力シート!J22="","",入力シート!J22)</f>
        <v/>
      </c>
      <c r="D11" s="77"/>
      <c r="E11" s="24" t="str">
        <f>IF(入力シート!K22="","",入力シート!K22)</f>
        <v/>
      </c>
      <c r="F11" s="17" t="s">
        <v>13</v>
      </c>
      <c r="G11" s="76" t="str">
        <f>IF(入力シート!J27="","",入力シート!J27)</f>
        <v/>
      </c>
      <c r="H11" s="77"/>
      <c r="I11" s="25" t="str">
        <f>IF(入力シート!K27="","",入力シート!K27)</f>
        <v/>
      </c>
    </row>
    <row r="12" spans="2:9" s="15" customFormat="1" ht="21.75" customHeight="1">
      <c r="B12" s="18" t="s">
        <v>14</v>
      </c>
      <c r="C12" s="76" t="str">
        <f>IF(入力シート!J23="","",入力シート!J23)</f>
        <v/>
      </c>
      <c r="D12" s="78"/>
      <c r="E12" s="46" t="str">
        <f>IF(入力シート!K23="","",入力シート!K23)</f>
        <v/>
      </c>
      <c r="F12" s="45" t="s">
        <v>15</v>
      </c>
      <c r="G12" s="76" t="str">
        <f>IF(入力シート!J28="","",入力シート!J28)</f>
        <v/>
      </c>
      <c r="H12" s="77"/>
      <c r="I12" s="25" t="str">
        <f>IF(入力シート!K28="","",入力シート!K28)</f>
        <v/>
      </c>
    </row>
    <row r="13" spans="2:9" s="4" customFormat="1" ht="15" customHeight="1">
      <c r="B13" s="101" t="s">
        <v>16</v>
      </c>
      <c r="C13" s="101"/>
      <c r="D13" s="101"/>
      <c r="E13" s="101"/>
      <c r="F13" s="101"/>
      <c r="G13" s="101"/>
      <c r="H13" s="101"/>
      <c r="I13" s="101"/>
    </row>
    <row r="14" spans="2:9" s="4" customFormat="1" ht="12">
      <c r="B14" s="6" t="s">
        <v>0</v>
      </c>
      <c r="C14" s="79" t="s">
        <v>1</v>
      </c>
      <c r="D14" s="83"/>
      <c r="E14" s="8" t="str">
        <f>E7</f>
        <v>学年</v>
      </c>
      <c r="F14" s="7"/>
      <c r="G14" s="80" t="s">
        <v>24</v>
      </c>
      <c r="H14" s="83"/>
      <c r="I14" s="31" t="s">
        <v>17</v>
      </c>
    </row>
    <row r="15" spans="2:9" s="15" customFormat="1" ht="13.5" customHeight="1">
      <c r="B15" s="2" t="s">
        <v>18</v>
      </c>
      <c r="C15" s="76" t="str">
        <f>IF(入力シート!O19="","",入力シート!O19)</f>
        <v/>
      </c>
      <c r="D15" s="77"/>
      <c r="E15" s="19"/>
      <c r="F15" s="70" t="str">
        <f>IF(入力シート!J3="",IF(入力シート!J4="","",入力シート!J4),入力シート!J3)</f>
        <v/>
      </c>
      <c r="G15" s="71"/>
      <c r="H15" s="74" t="str">
        <f>IF(入力シート!K3="",IF(入力シート!K4="","",入力シート!K4),入力シート!K3)</f>
        <v/>
      </c>
      <c r="I15" s="32"/>
    </row>
    <row r="16" spans="2:9" s="15" customFormat="1" ht="21.75" customHeight="1">
      <c r="B16" s="17" t="s">
        <v>6</v>
      </c>
      <c r="C16" s="76" t="str">
        <f>IF(入力シート!N19="","",入力シート!N19)</f>
        <v/>
      </c>
      <c r="D16" s="77"/>
      <c r="E16" s="26" t="str">
        <f>IF(入力シート!P19="","",入力シート!P19)</f>
        <v/>
      </c>
      <c r="F16" s="72"/>
      <c r="G16" s="73"/>
      <c r="H16" s="75"/>
      <c r="I16" s="33"/>
    </row>
    <row r="17" spans="2:9" s="15" customFormat="1" ht="13.5" customHeight="1">
      <c r="B17" s="1"/>
      <c r="C17" s="76" t="str">
        <f>IF(入力シート!O20="","",入力シート!O20)</f>
        <v/>
      </c>
      <c r="D17" s="77"/>
      <c r="E17" s="19"/>
      <c r="F17" s="70" t="str">
        <f>IF(入力シート!J3="",IF(入力シート!J5="","",入力シート!J5),IF(入力シート!J4="","",入力シート!J4))</f>
        <v/>
      </c>
      <c r="G17" s="71"/>
      <c r="H17" s="74" t="str">
        <f>IF(入力シート!K3="",IF(入力シート!K5="","",入力シート!K5),IF(入力シート!K4="","",入力シート!K4))</f>
        <v/>
      </c>
      <c r="I17" s="32"/>
    </row>
    <row r="18" spans="2:9" s="15" customFormat="1" ht="21.75" customHeight="1">
      <c r="B18" s="17" t="s">
        <v>8</v>
      </c>
      <c r="C18" s="76" t="str">
        <f>IF(入力シート!N20="","",入力シート!N20)</f>
        <v/>
      </c>
      <c r="D18" s="77"/>
      <c r="E18" s="26" t="str">
        <f>IF(入力シート!P20="","",入力シート!P20)</f>
        <v/>
      </c>
      <c r="F18" s="72"/>
      <c r="G18" s="73"/>
      <c r="H18" s="75"/>
      <c r="I18" s="33"/>
    </row>
    <row r="19" spans="2:9" s="15" customFormat="1" ht="13.5" customHeight="1">
      <c r="B19" s="1"/>
      <c r="C19" s="76" t="str">
        <f>IF(入力シート!O21="","",入力シート!O21)</f>
        <v/>
      </c>
      <c r="D19" s="77"/>
      <c r="E19" s="19"/>
      <c r="F19" s="70" t="str">
        <f>IF(入力シート!J3="",IF(入力シート!J6="","",入力シート!J6),IF(入力シート!J5="","",入力シート!J5))</f>
        <v/>
      </c>
      <c r="G19" s="71"/>
      <c r="H19" s="74" t="str">
        <f>IF(入力シート!K3="",IF(入力シート!K6="","",入力シート!K6),IF(入力シート!K5="","",入力シート!K5))</f>
        <v/>
      </c>
      <c r="I19" s="32"/>
    </row>
    <row r="20" spans="2:9" s="15" customFormat="1" ht="21.75" customHeight="1">
      <c r="B20" s="17" t="s">
        <v>10</v>
      </c>
      <c r="C20" s="76" t="str">
        <f>IF(入力シート!N21="","",入力シート!N21)</f>
        <v/>
      </c>
      <c r="D20" s="77"/>
      <c r="E20" s="26" t="str">
        <f>IF(入力シート!P21="","",入力シート!P21)</f>
        <v/>
      </c>
      <c r="F20" s="72"/>
      <c r="G20" s="73"/>
      <c r="H20" s="75"/>
      <c r="I20" s="33"/>
    </row>
    <row r="21" spans="2:9" s="15" customFormat="1" ht="13.5" customHeight="1">
      <c r="B21" s="1"/>
      <c r="C21" s="76" t="str">
        <f>IF(入力シート!O22="","",入力シート!O22)</f>
        <v/>
      </c>
      <c r="D21" s="77"/>
      <c r="E21" s="19"/>
      <c r="F21" s="70" t="str">
        <f>IF(入力シート!J3="",IF(入力シート!J7="","",入力シート!J7),IF(入力シート!J6="","",入力シート!J6))</f>
        <v/>
      </c>
      <c r="G21" s="71"/>
      <c r="H21" s="74" t="str">
        <f>IF(入力シート!K3="",IF(入力シート!K7="","",入力シート!K7),IF(入力シート!K6="","",入力シート!K6))</f>
        <v/>
      </c>
      <c r="I21" s="32"/>
    </row>
    <row r="22" spans="2:9" s="15" customFormat="1" ht="21.75" customHeight="1">
      <c r="B22" s="17" t="s">
        <v>12</v>
      </c>
      <c r="C22" s="76" t="str">
        <f>IF(入力シート!N22="","",入力シート!N22)</f>
        <v/>
      </c>
      <c r="D22" s="77"/>
      <c r="E22" s="27" t="str">
        <f>IF(入力シート!P22="","",入力シート!P22)</f>
        <v/>
      </c>
      <c r="F22" s="72"/>
      <c r="G22" s="73"/>
      <c r="H22" s="75"/>
      <c r="I22" s="33"/>
    </row>
    <row r="23" spans="2:9" s="15" customFormat="1" ht="13.5" customHeight="1">
      <c r="B23" s="1"/>
      <c r="C23" s="76" t="str">
        <f>IF(入力シート!O23="","",入力シート!O23)</f>
        <v/>
      </c>
      <c r="D23" s="77"/>
      <c r="E23" s="19"/>
      <c r="F23" s="70" t="str">
        <f>IF(入力シート!J3="",IF(入力シート!J8="","",入力シート!J8),IF(入力シート!J7="","",入力シート!J7))</f>
        <v/>
      </c>
      <c r="G23" s="71"/>
      <c r="H23" s="74" t="str">
        <f>IF(入力シート!K3="",IF(入力シート!K8="","",入力シート!K8),IF(入力シート!K7="","",入力シート!K7))</f>
        <v/>
      </c>
      <c r="I23" s="32"/>
    </row>
    <row r="24" spans="2:9" s="15" customFormat="1" ht="21.75" customHeight="1">
      <c r="B24" s="17" t="s">
        <v>14</v>
      </c>
      <c r="C24" s="76" t="str">
        <f>IF(入力シート!N23="","",入力シート!N23)</f>
        <v/>
      </c>
      <c r="D24" s="77"/>
      <c r="E24" s="26" t="str">
        <f>IF(入力シート!P23="","",入力シート!P23)</f>
        <v/>
      </c>
      <c r="F24" s="72"/>
      <c r="G24" s="73"/>
      <c r="H24" s="75"/>
      <c r="I24" s="33"/>
    </row>
    <row r="25" spans="2:9" s="15" customFormat="1" ht="13.5" customHeight="1">
      <c r="B25" s="1"/>
      <c r="C25" s="76" t="str">
        <f>IF(入力シート!O24="","",入力シート!O24)</f>
        <v/>
      </c>
      <c r="D25" s="77"/>
      <c r="E25" s="19"/>
      <c r="F25" s="70" t="str">
        <f>IF(入力シート!J3="",IF(入力シート!J9="","",入力シート!J9),IF(入力シート!J8="","",入力シート!J8))</f>
        <v/>
      </c>
      <c r="G25" s="71"/>
      <c r="H25" s="74" t="str">
        <f>IF(入力シート!K3="",IF(入力シート!K9="","",入力シート!K9),IF(入力シート!K8="","",入力シート!K8))</f>
        <v/>
      </c>
      <c r="I25" s="32"/>
    </row>
    <row r="26" spans="2:9" s="15" customFormat="1" ht="21.75" customHeight="1">
      <c r="B26" s="18" t="s">
        <v>7</v>
      </c>
      <c r="C26" s="76" t="str">
        <f>IF(入力シート!N24="","",入力シート!N24)</f>
        <v/>
      </c>
      <c r="D26" s="77"/>
      <c r="E26" s="26" t="str">
        <f>IF(入力シート!P24="","",入力シート!P24)</f>
        <v/>
      </c>
      <c r="F26" s="72"/>
      <c r="G26" s="73"/>
      <c r="H26" s="75"/>
      <c r="I26" s="33"/>
    </row>
    <row r="27" spans="2:9" s="15" customFormat="1" ht="13.5" customHeight="1">
      <c r="B27" s="1"/>
      <c r="C27" s="76" t="str">
        <f>IF(入力シート!O25="","",入力シート!O25)</f>
        <v/>
      </c>
      <c r="D27" s="77"/>
      <c r="E27" s="19"/>
      <c r="F27" s="70" t="str">
        <f>IF(入力シート!J9="","",入力シート!J9)</f>
        <v/>
      </c>
      <c r="G27" s="71"/>
      <c r="H27" s="74" t="str">
        <f>IF(入力シート!K9="","",入力シート!K9)</f>
        <v/>
      </c>
      <c r="I27" s="32"/>
    </row>
    <row r="28" spans="2:9" s="15" customFormat="1" ht="21.75" customHeight="1">
      <c r="B28" s="18" t="s">
        <v>9</v>
      </c>
      <c r="C28" s="99" t="str">
        <f>IF(入力シート!N25="","",入力シート!N25)</f>
        <v/>
      </c>
      <c r="D28" s="100"/>
      <c r="E28" s="26" t="str">
        <f>IF(入力シート!P25="","",入力シート!P25)</f>
        <v/>
      </c>
      <c r="F28" s="72"/>
      <c r="G28" s="73"/>
      <c r="H28" s="75"/>
      <c r="I28" s="33"/>
    </row>
    <row r="29" spans="2:9" s="15" customFormat="1" ht="13.5" customHeight="1">
      <c r="B29" s="1"/>
      <c r="C29" s="76" t="str">
        <f>IF(入力シート!O26="","",入力シート!O26)</f>
        <v/>
      </c>
      <c r="D29" s="77"/>
      <c r="E29" s="19"/>
      <c r="F29" s="70" t="str">
        <f>IF(入力シート!J10="","",入力シート!J10)</f>
        <v/>
      </c>
      <c r="G29" s="71"/>
      <c r="H29" s="74" t="str">
        <f>IF(入力シート!K10="","",入力シート!K10)</f>
        <v/>
      </c>
      <c r="I29" s="32"/>
    </row>
    <row r="30" spans="2:9" s="15" customFormat="1" ht="21.75" customHeight="1">
      <c r="B30" s="18" t="s">
        <v>11</v>
      </c>
      <c r="C30" s="76" t="str">
        <f>IF(入力シート!N26="","",入力シート!N26)</f>
        <v/>
      </c>
      <c r="D30" s="77"/>
      <c r="E30" s="26" t="str">
        <f>IF(入力シート!P26="","",入力シート!P26)</f>
        <v/>
      </c>
      <c r="F30" s="72"/>
      <c r="G30" s="73"/>
      <c r="H30" s="75"/>
      <c r="I30" s="34"/>
    </row>
    <row r="31" spans="2:9" s="15" customFormat="1" ht="13.5" customHeight="1">
      <c r="B31" s="1"/>
      <c r="C31" s="76" t="str">
        <f>IF(入力シート!O27="","",入力シート!O27)</f>
        <v/>
      </c>
      <c r="D31" s="77"/>
      <c r="E31" s="19"/>
      <c r="F31" s="70" t="str">
        <f>IF(入力シート!J11="","",入力シート!J11)</f>
        <v/>
      </c>
      <c r="G31" s="71"/>
      <c r="H31" s="74" t="str">
        <f>IF(入力シート!K11="","",入力シート!K11)</f>
        <v/>
      </c>
      <c r="I31" s="32"/>
    </row>
    <row r="32" spans="2:9" s="15" customFormat="1" ht="21.75" customHeight="1">
      <c r="B32" s="18" t="s">
        <v>13</v>
      </c>
      <c r="C32" s="76" t="str">
        <f>IF(入力シート!N27="","",入力シート!N27)</f>
        <v/>
      </c>
      <c r="D32" s="77"/>
      <c r="E32" s="26" t="str">
        <f>IF(入力シート!P27="","",入力シート!P27)</f>
        <v/>
      </c>
      <c r="F32" s="72"/>
      <c r="G32" s="73"/>
      <c r="H32" s="75"/>
      <c r="I32" s="34"/>
    </row>
    <row r="33" spans="2:9" s="15" customFormat="1" ht="13.5" customHeight="1">
      <c r="B33" s="1"/>
      <c r="C33" s="76" t="str">
        <f>IF(入力シート!O28="","",入力シート!O28)</f>
        <v/>
      </c>
      <c r="D33" s="77"/>
      <c r="E33" s="19"/>
      <c r="F33" s="70" t="str">
        <f>IF(入力シート!J12="","",入力シート!J12)</f>
        <v/>
      </c>
      <c r="G33" s="71"/>
      <c r="H33" s="74" t="str">
        <f>IF(入力シート!K12="","",入力シート!K12)</f>
        <v/>
      </c>
      <c r="I33" s="32"/>
    </row>
    <row r="34" spans="2:9" s="15" customFormat="1" ht="21.75" customHeight="1">
      <c r="B34" s="18" t="s">
        <v>19</v>
      </c>
      <c r="C34" s="76" t="str">
        <f>IF(入力シート!N28="","",入力シート!N28)</f>
        <v/>
      </c>
      <c r="D34" s="77"/>
      <c r="E34" s="27" t="str">
        <f>IF(入力シート!P28="","",入力シート!P28)</f>
        <v/>
      </c>
      <c r="F34" s="72"/>
      <c r="G34" s="73"/>
      <c r="H34" s="75"/>
      <c r="I34" s="34"/>
    </row>
    <row r="35" spans="2:9" s="3" customFormat="1" ht="14.25" customHeight="1">
      <c r="B35" s="98" t="s">
        <v>21</v>
      </c>
      <c r="C35" s="98"/>
      <c r="D35" s="98"/>
      <c r="E35" s="98"/>
      <c r="F35" s="98"/>
      <c r="G35" s="98"/>
      <c r="H35" s="98"/>
      <c r="I35" s="98"/>
    </row>
    <row r="36" spans="2:9" s="3" customFormat="1" ht="14.25" customHeight="1">
      <c r="B36" s="90" t="s">
        <v>26</v>
      </c>
      <c r="C36" s="90"/>
      <c r="D36" s="90"/>
      <c r="E36" s="90"/>
      <c r="F36" s="90"/>
      <c r="G36" s="90"/>
      <c r="H36" s="90"/>
      <c r="I36" s="90"/>
    </row>
    <row r="37" spans="2:9" s="3" customFormat="1" ht="14.25" customHeight="1">
      <c r="B37" s="91" t="s">
        <v>20</v>
      </c>
      <c r="C37" s="91"/>
      <c r="D37" s="91"/>
      <c r="E37" s="91"/>
      <c r="F37" s="91"/>
      <c r="G37" s="91"/>
      <c r="H37" s="91"/>
      <c r="I37" s="91"/>
    </row>
    <row r="38" spans="2:9" s="3" customFormat="1" ht="14.25" customHeight="1">
      <c r="B38" s="91" t="s">
        <v>25</v>
      </c>
      <c r="C38" s="91"/>
      <c r="D38" s="91"/>
      <c r="E38" s="91"/>
      <c r="F38" s="91"/>
      <c r="G38" s="91"/>
      <c r="H38" s="91"/>
      <c r="I38" s="91"/>
    </row>
    <row r="39" spans="2:9" s="3" customFormat="1" ht="6" customHeight="1">
      <c r="B39" s="4"/>
    </row>
    <row r="40" spans="2:9" s="3" customFormat="1" ht="13.5" customHeight="1">
      <c r="B40" s="92" t="str">
        <f>IF(入力シート!E9="","",入力シート!C9&amp;入力シート!D9&amp;入力シート!E9)</f>
        <v/>
      </c>
      <c r="C40" s="93"/>
      <c r="D40" s="93"/>
      <c r="E40" s="93"/>
      <c r="F40" s="93"/>
      <c r="G40" s="93"/>
      <c r="H40" s="93"/>
      <c r="I40" s="94"/>
    </row>
    <row r="41" spans="2:9" s="3" customFormat="1" ht="12.75" customHeight="1">
      <c r="B41" s="11" t="s">
        <v>27</v>
      </c>
      <c r="I41" s="12"/>
    </row>
    <row r="42" spans="2:9" s="3" customFormat="1" ht="13.5" customHeight="1">
      <c r="B42" s="95" t="str">
        <f>IF(入力シート!C6="",IF(入力シート!D5="","","　上記の生徒は要項に照らし適格者であり、学校代表としてもふさわしく、また、保護者の同意を得ておりますので、大会への参加を申し込みいたします。"),"　上記の選手は要項に照らし適格者であり、チーム代表としてもふさわしく、また、保護者の同意を得ておりますので、大会への参加を申し込みいたします。")</f>
        <v/>
      </c>
      <c r="C42" s="96"/>
      <c r="D42" s="96"/>
      <c r="E42" s="96"/>
      <c r="F42" s="96"/>
      <c r="G42" s="96"/>
      <c r="H42" s="96"/>
      <c r="I42" s="97"/>
    </row>
    <row r="43" spans="2:9" s="3" customFormat="1" ht="13.5" customHeight="1">
      <c r="B43" s="95"/>
      <c r="C43" s="96"/>
      <c r="D43" s="96"/>
      <c r="E43" s="96"/>
      <c r="F43" s="96"/>
      <c r="G43" s="96"/>
      <c r="H43" s="96"/>
      <c r="I43" s="97"/>
    </row>
    <row r="44" spans="2:9" s="3" customFormat="1" ht="13.5" customHeight="1">
      <c r="B44" s="11"/>
      <c r="I44" s="12"/>
    </row>
    <row r="45" spans="2:9" s="3" customFormat="1" ht="13.5" customHeight="1">
      <c r="B45" s="28"/>
      <c r="C45" s="29"/>
      <c r="D45" s="102" t="str">
        <f>IF(入力シート!C6="",IF(入力シート!D5="","",入力シート!C5&amp;入力シート!D5&amp;入力シート!E5&amp;"　校長"),入力シート!C6&amp;"　代表責任者")</f>
        <v/>
      </c>
      <c r="E45" s="102"/>
      <c r="F45" s="102"/>
      <c r="G45" s="36" t="str">
        <f>IF(入力シート!C8="","",入力シート!C8)</f>
        <v/>
      </c>
      <c r="H45" s="35" t="s">
        <v>22</v>
      </c>
      <c r="I45" s="30"/>
    </row>
    <row r="46" spans="2:9" s="3" customFormat="1" ht="9" customHeight="1">
      <c r="B46" s="13"/>
      <c r="C46" s="5"/>
      <c r="D46" s="5"/>
      <c r="E46" s="5"/>
      <c r="F46" s="5"/>
      <c r="G46" s="5"/>
      <c r="H46" s="5"/>
      <c r="I46" s="14"/>
    </row>
    <row r="47" spans="2:9" s="3" customFormat="1" ht="13.5" customHeight="1">
      <c r="B47" s="89"/>
      <c r="C47" s="89"/>
      <c r="D47" s="89"/>
      <c r="E47" s="89"/>
      <c r="F47" s="89"/>
      <c r="G47" s="89"/>
      <c r="H47" s="89"/>
      <c r="I47" s="89"/>
    </row>
    <row r="48" spans="2:9" ht="13.5" customHeight="1"/>
    <row r="49" ht="13.5" customHeight="1"/>
  </sheetData>
  <sheetProtection sheet="1" objects="1" scenarios="1"/>
  <mergeCells count="73">
    <mergeCell ref="H31:H32"/>
    <mergeCell ref="F33:G34"/>
    <mergeCell ref="H33:H34"/>
    <mergeCell ref="F29:G30"/>
    <mergeCell ref="D45:F45"/>
    <mergeCell ref="C23:D23"/>
    <mergeCell ref="C31:D31"/>
    <mergeCell ref="C34:D34"/>
    <mergeCell ref="C33:D33"/>
    <mergeCell ref="C24:D24"/>
    <mergeCell ref="F23:G24"/>
    <mergeCell ref="H23:H24"/>
    <mergeCell ref="F25:G26"/>
    <mergeCell ref="H25:H26"/>
    <mergeCell ref="F27:G28"/>
    <mergeCell ref="H27:H28"/>
    <mergeCell ref="G10:H10"/>
    <mergeCell ref="G11:H11"/>
    <mergeCell ref="G12:H12"/>
    <mergeCell ref="B13:I13"/>
    <mergeCell ref="C14:D14"/>
    <mergeCell ref="G14:H14"/>
    <mergeCell ref="C11:D11"/>
    <mergeCell ref="B47:I47"/>
    <mergeCell ref="C25:D25"/>
    <mergeCell ref="C27:D27"/>
    <mergeCell ref="C29:D29"/>
    <mergeCell ref="B36:I36"/>
    <mergeCell ref="C30:D30"/>
    <mergeCell ref="B37:I37"/>
    <mergeCell ref="B40:I40"/>
    <mergeCell ref="B42:I43"/>
    <mergeCell ref="B35:I35"/>
    <mergeCell ref="C32:D32"/>
    <mergeCell ref="C28:D28"/>
    <mergeCell ref="C26:D26"/>
    <mergeCell ref="B38:I38"/>
    <mergeCell ref="H29:H30"/>
    <mergeCell ref="F31:G32"/>
    <mergeCell ref="B1:I1"/>
    <mergeCell ref="B2:C2"/>
    <mergeCell ref="B3:C3"/>
    <mergeCell ref="D2:G2"/>
    <mergeCell ref="H3:I3"/>
    <mergeCell ref="D3:G3"/>
    <mergeCell ref="B5:I5"/>
    <mergeCell ref="B6:C6"/>
    <mergeCell ref="C8:D8"/>
    <mergeCell ref="C9:D9"/>
    <mergeCell ref="G7:H7"/>
    <mergeCell ref="G8:H8"/>
    <mergeCell ref="G9:H9"/>
    <mergeCell ref="C7:D7"/>
    <mergeCell ref="D6:G6"/>
    <mergeCell ref="H6:I6"/>
    <mergeCell ref="C22:D22"/>
    <mergeCell ref="C18:D18"/>
    <mergeCell ref="C17:D17"/>
    <mergeCell ref="C10:D10"/>
    <mergeCell ref="C21:D21"/>
    <mergeCell ref="C19:D19"/>
    <mergeCell ref="C20:D20"/>
    <mergeCell ref="C12:D12"/>
    <mergeCell ref="C15:D15"/>
    <mergeCell ref="C16:D16"/>
    <mergeCell ref="F21:G22"/>
    <mergeCell ref="H21:H22"/>
    <mergeCell ref="F15:G16"/>
    <mergeCell ref="H15:H16"/>
    <mergeCell ref="F17:G18"/>
    <mergeCell ref="H17:H18"/>
    <mergeCell ref="F19:G20"/>
    <mergeCell ref="H19:H20"/>
  </mergeCells>
  <phoneticPr fontId="1"/>
  <pageMargins left="0.39370078740157483" right="0.39370078740157483" top="1.1811023622047245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480A-895E-48CA-830D-BE416F9AB42A}">
  <dimension ref="B2:M39"/>
  <sheetViews>
    <sheetView workbookViewId="0">
      <selection activeCell="R13" sqref="R13"/>
    </sheetView>
  </sheetViews>
  <sheetFormatPr defaultColWidth="8.85546875" defaultRowHeight="15.6" customHeight="1"/>
  <cols>
    <col min="1" max="1" width="8.85546875" style="52"/>
    <col min="2" max="2" width="3.5703125" style="52" customWidth="1"/>
    <col min="3" max="3" width="12.42578125" style="52" customWidth="1"/>
    <col min="4" max="6" width="2.140625" style="52" customWidth="1"/>
    <col min="7" max="8" width="6.5703125" style="52" customWidth="1"/>
    <col min="9" max="9" width="3.5703125" style="52" customWidth="1"/>
    <col min="10" max="10" width="12.42578125" style="52" customWidth="1"/>
    <col min="11" max="13" width="2.140625" style="52" customWidth="1"/>
    <col min="14" max="16384" width="8.85546875" style="52"/>
  </cols>
  <sheetData>
    <row r="2" spans="2:13" ht="15.6" customHeight="1">
      <c r="B2" s="53" t="s">
        <v>59</v>
      </c>
      <c r="I2" s="53" t="s">
        <v>50</v>
      </c>
    </row>
    <row r="3" spans="2:13" ht="15.6" customHeight="1">
      <c r="B3" s="103" t="str">
        <f>IF(入力シート!J3="","","プログラムで使用！")</f>
        <v/>
      </c>
      <c r="C3" s="103"/>
      <c r="D3" s="103"/>
      <c r="E3" s="103"/>
      <c r="F3" s="103"/>
      <c r="I3" s="103" t="str">
        <f>IF(入力シート!J3="","プログラムで使用！","")</f>
        <v>プログラムで使用！</v>
      </c>
      <c r="J3" s="103"/>
      <c r="K3" s="103"/>
      <c r="L3" s="103"/>
      <c r="M3" s="103"/>
    </row>
    <row r="5" spans="2:13" ht="15.6" customHeight="1" thickBot="1"/>
    <row r="6" spans="2:13" ht="15.6" customHeight="1" thickBot="1">
      <c r="B6" s="104" t="str">
        <f>IF(入力シート!D5="","",入力シート!D5&amp;入力シート!E5)</f>
        <v/>
      </c>
      <c r="C6" s="105"/>
      <c r="D6" s="105"/>
      <c r="E6" s="105"/>
      <c r="F6" s="106"/>
      <c r="I6" s="104" t="str">
        <f>IF(入力シート!D5="","",入力シート!D5&amp;入力シート!E5)</f>
        <v/>
      </c>
      <c r="J6" s="105"/>
      <c r="K6" s="105"/>
      <c r="L6" s="105"/>
      <c r="M6" s="106"/>
    </row>
    <row r="7" spans="2:13" ht="15.6" customHeight="1" thickBot="1">
      <c r="B7" s="54" t="s">
        <v>48</v>
      </c>
      <c r="C7" s="52" t="str">
        <f>IF(B3="","",IF(入力シート!J2="","",入力シート!J2))</f>
        <v/>
      </c>
      <c r="E7" s="48" t="s">
        <v>46</v>
      </c>
      <c r="F7" s="49" t="s">
        <v>47</v>
      </c>
      <c r="I7" s="54" t="s">
        <v>48</v>
      </c>
      <c r="J7" s="52" t="str">
        <f>IF(I3="","",IF(入力シート!J2="","",入力シート!J2))</f>
        <v/>
      </c>
      <c r="L7" s="48" t="s">
        <v>46</v>
      </c>
      <c r="M7" s="49" t="s">
        <v>47</v>
      </c>
    </row>
    <row r="8" spans="2:13" ht="15.6" customHeight="1">
      <c r="B8" s="54" t="s">
        <v>49</v>
      </c>
      <c r="C8" s="52" t="str">
        <f>IF(B3="","",IF(入力シート!J3="","",入力シート!J3))</f>
        <v/>
      </c>
      <c r="E8" s="50" t="str">
        <f>IF(B3="","","○")</f>
        <v/>
      </c>
      <c r="F8" s="51" t="str">
        <f>IF(B3="","","○")</f>
        <v/>
      </c>
      <c r="I8" s="54" t="s">
        <v>49</v>
      </c>
      <c r="J8" s="52" t="str">
        <f>IF($I$3="","",IF(入力シート!J4="","",入力シート!J4))</f>
        <v/>
      </c>
      <c r="L8" s="50"/>
      <c r="M8" s="51" t="str">
        <f>IF($I$3="","",IF(J8="","","○"))</f>
        <v/>
      </c>
    </row>
    <row r="9" spans="2:13" ht="15.6" customHeight="1">
      <c r="B9" s="54"/>
      <c r="C9" s="52" t="str">
        <f>IF($B$3="","",IF(入力シート!J4="","",入力シート!J4))</f>
        <v/>
      </c>
      <c r="E9" s="50"/>
      <c r="F9" s="51" t="str">
        <f>IF($B$3="","",IF(C9="","","○"))</f>
        <v/>
      </c>
      <c r="I9" s="54"/>
      <c r="J9" s="52" t="str">
        <f>IF($I$3="","",IF(入力シート!J5="","",入力シート!J5))</f>
        <v/>
      </c>
      <c r="L9" s="50"/>
      <c r="M9" s="51" t="str">
        <f>IF($I$3="","",IF(J9="","","○"))</f>
        <v/>
      </c>
    </row>
    <row r="10" spans="2:13" ht="15.6" customHeight="1">
      <c r="B10" s="54"/>
      <c r="C10" s="52" t="str">
        <f>IF($B$3="","",IF(入力シート!J5="","",入力シート!J5))</f>
        <v/>
      </c>
      <c r="E10" s="50"/>
      <c r="F10" s="51" t="str">
        <f>IF($B$3="","",IF(C10="","","○"))</f>
        <v/>
      </c>
      <c r="I10" s="54"/>
      <c r="J10" s="52" t="str">
        <f>IF($I$3="","",IF(入力シート!J6="","",入力シート!J6))</f>
        <v/>
      </c>
      <c r="L10" s="50"/>
      <c r="M10" s="51" t="str">
        <f t="shared" ref="M10:M16" si="0">IF($I$3="","",IF(J10="","","○"))</f>
        <v/>
      </c>
    </row>
    <row r="11" spans="2:13" ht="15.6" customHeight="1">
      <c r="B11" s="54"/>
      <c r="C11" s="52" t="str">
        <f>IF($B$3="","",IF(入力シート!J6="","",入力シート!J6))</f>
        <v/>
      </c>
      <c r="E11" s="50"/>
      <c r="F11" s="51" t="str">
        <f>IF($B$3="","",IF(C11="","","○"))</f>
        <v/>
      </c>
      <c r="I11" s="54"/>
      <c r="J11" s="52" t="str">
        <f>IF($I$3="","",IF(入力シート!J7="","",入力シート!J7))</f>
        <v/>
      </c>
      <c r="L11" s="50"/>
      <c r="M11" s="51" t="str">
        <f t="shared" si="0"/>
        <v/>
      </c>
    </row>
    <row r="12" spans="2:13" ht="15.6" customHeight="1">
      <c r="B12" s="54"/>
      <c r="C12" s="52" t="str">
        <f>IF($B$3="","",IF(入力シート!J7="","",入力シート!J7))</f>
        <v/>
      </c>
      <c r="E12" s="50"/>
      <c r="F12" s="51" t="str">
        <f t="shared" ref="F12:F13" si="1">IF($B$3="","",IF(C12="","","○"))</f>
        <v/>
      </c>
      <c r="I12" s="54"/>
      <c r="J12" s="52" t="str">
        <f>IF($I$3="","",IF(入力シート!J8="","",入力シート!J8))</f>
        <v/>
      </c>
      <c r="L12" s="50"/>
      <c r="M12" s="51" t="str">
        <f>IF($I$3="","",IF(J12="","","○"))</f>
        <v/>
      </c>
    </row>
    <row r="13" spans="2:13" ht="15.6" customHeight="1">
      <c r="B13" s="54"/>
      <c r="C13" s="52" t="str">
        <f>IF($B$3="","",IF(入力シート!J8="","",入力シート!J8))</f>
        <v/>
      </c>
      <c r="E13" s="50"/>
      <c r="F13" s="51" t="str">
        <f t="shared" si="1"/>
        <v/>
      </c>
      <c r="I13" s="54"/>
      <c r="J13" s="52" t="str">
        <f>IF($I$3="","",IF(入力シート!J9="","",入力シート!J9))</f>
        <v/>
      </c>
      <c r="L13" s="50"/>
      <c r="M13" s="51" t="str">
        <f t="shared" si="0"/>
        <v/>
      </c>
    </row>
    <row r="14" spans="2:13" ht="15.6" customHeight="1">
      <c r="B14" s="54"/>
      <c r="C14" s="52" t="str">
        <f>IF($B$3="","",IF(入力シート!J9="","",入力シート!J9))</f>
        <v/>
      </c>
      <c r="E14" s="50"/>
      <c r="F14" s="51" t="str">
        <f>IF($B$3="","",IF(C14="","","○"))</f>
        <v/>
      </c>
      <c r="I14" s="54"/>
      <c r="J14" s="52" t="str">
        <f>IF($I$3="","",IF(入力シート!J10="","",入力シート!J10))</f>
        <v/>
      </c>
      <c r="L14" s="50"/>
      <c r="M14" s="51" t="str">
        <f t="shared" si="0"/>
        <v/>
      </c>
    </row>
    <row r="15" spans="2:13" ht="15.6" customHeight="1">
      <c r="B15" s="54"/>
      <c r="C15" s="52" t="str">
        <f>IF($B$3="","",IF(入力シート!J10="","",入力シート!J10))</f>
        <v/>
      </c>
      <c r="E15" s="50"/>
      <c r="F15" s="51" t="str">
        <f>IF($B$3="","",IF(C15="","","○"))</f>
        <v/>
      </c>
      <c r="I15" s="54"/>
      <c r="J15" s="52" t="str">
        <f>IF($I$3="","",IF(入力シート!J11="","",入力シート!J11))</f>
        <v/>
      </c>
      <c r="L15" s="50"/>
      <c r="M15" s="51" t="str">
        <f t="shared" si="0"/>
        <v/>
      </c>
    </row>
    <row r="16" spans="2:13" ht="15.6" customHeight="1">
      <c r="B16" s="54"/>
      <c r="C16" s="52" t="str">
        <f>IF($B$3="","",IF(入力シート!J11="","",入力シート!J11))</f>
        <v/>
      </c>
      <c r="E16" s="50"/>
      <c r="F16" s="51" t="str">
        <f>IF($B$3="","",IF(C16="","","○"))</f>
        <v/>
      </c>
      <c r="I16" s="54"/>
      <c r="J16" s="52" t="str">
        <f>IF($I$3="","",IF(入力シート!J12="","",入力シート!J12))</f>
        <v/>
      </c>
      <c r="L16" s="50"/>
      <c r="M16" s="51" t="str">
        <f t="shared" si="0"/>
        <v/>
      </c>
    </row>
    <row r="17" spans="2:13" ht="15.6" customHeight="1">
      <c r="B17" s="54"/>
      <c r="C17" s="52" t="str">
        <f>IF($B$3="","",IF(入力シート!J12="","",入力シート!J12))</f>
        <v/>
      </c>
      <c r="E17" s="50"/>
      <c r="F17" s="51" t="str">
        <f>IF($B$3="","",IF(C17="","","○"))</f>
        <v/>
      </c>
      <c r="L17" s="50"/>
      <c r="M17" s="50"/>
    </row>
    <row r="20" spans="2:13" ht="15.6" customHeight="1">
      <c r="B20" s="56" t="s">
        <v>51</v>
      </c>
      <c r="C20" s="57" t="str">
        <f>IF($B$3="","",IF(入力シート!B14="","",入力シート!B14))</f>
        <v/>
      </c>
      <c r="D20" s="57" t="str">
        <f>IF(C20="","",入力シート!D14)</f>
        <v/>
      </c>
      <c r="E20" s="57" t="str">
        <f>IF(C20="","",IF(入力シート!F14="","",入力シート!F14))</f>
        <v/>
      </c>
      <c r="F20" s="58" t="str">
        <f>IF(C20="","",IF(入力シート!G14="","",入力シート!G14))</f>
        <v/>
      </c>
      <c r="I20" s="56" t="s">
        <v>51</v>
      </c>
      <c r="J20" s="57" t="str">
        <f>IF($I$3="","",IF(入力シート!B14="","",入力シート!B14))</f>
        <v/>
      </c>
      <c r="K20" s="57" t="str">
        <f>IF(J20="","",入力シート!D14)</f>
        <v/>
      </c>
      <c r="L20" s="57" t="str">
        <f>IF(J20="","",IF(入力シート!F14="","",入力シート!F14))</f>
        <v/>
      </c>
      <c r="M20" s="58" t="str">
        <f>IF(J20="","",IF(入力シート!G14="","",入力シート!G14))</f>
        <v/>
      </c>
    </row>
    <row r="21" spans="2:13" ht="15.6" customHeight="1">
      <c r="B21" s="54" t="s">
        <v>52</v>
      </c>
      <c r="C21" s="52" t="str">
        <f>IF($B$3="","",IF(入力シート!B15="","",入力シート!B15))</f>
        <v/>
      </c>
      <c r="D21" s="52" t="str">
        <f>IF(C21="","",入力シート!D15)</f>
        <v/>
      </c>
      <c r="E21" s="52" t="str">
        <f>IF(C21="","",IF(入力シート!F15="","",入力シート!F15))</f>
        <v/>
      </c>
      <c r="F21" s="55" t="str">
        <f>IF(C21="","",IF(入力シート!G15="","",入力シート!G15))</f>
        <v/>
      </c>
      <c r="I21" s="54" t="s">
        <v>52</v>
      </c>
      <c r="J21" s="52" t="str">
        <f>IF($I$3="","",IF(入力シート!B15="","",入力シート!B15))</f>
        <v/>
      </c>
      <c r="K21" s="52" t="str">
        <f>IF(J21="","",入力シート!D15)</f>
        <v/>
      </c>
      <c r="L21" s="52" t="str">
        <f>IF(J21="","",IF(入力シート!F15="","",入力シート!F15))</f>
        <v/>
      </c>
      <c r="M21" s="55" t="str">
        <f>IF(J21="","",IF(入力シート!G15="","",入力シート!G15))</f>
        <v/>
      </c>
    </row>
    <row r="22" spans="2:13" ht="15.6" customHeight="1">
      <c r="B22" s="54"/>
      <c r="C22" s="52" t="str">
        <f>IF($B$3="","",IF(入力シート!B16="","",入力シート!B16))</f>
        <v/>
      </c>
      <c r="D22" s="52" t="str">
        <f>IF(C22="","",入力シート!D16)</f>
        <v/>
      </c>
      <c r="E22" s="52" t="str">
        <f>IF(C22="","",IF(入力シート!F16="","",入力シート!F16))</f>
        <v/>
      </c>
      <c r="F22" s="55" t="str">
        <f>IF(C22="","",IF(入力シート!G16="","",入力シート!G16))</f>
        <v/>
      </c>
      <c r="I22" s="54"/>
      <c r="J22" s="52" t="str">
        <f>IF($I$3="","",IF(入力シート!B16="","",入力シート!B16))</f>
        <v/>
      </c>
      <c r="K22" s="52" t="str">
        <f>IF(J22="","",入力シート!D16)</f>
        <v/>
      </c>
      <c r="L22" s="52" t="str">
        <f>IF(J22="","",IF(入力シート!F16="","",入力シート!F16))</f>
        <v/>
      </c>
      <c r="M22" s="55" t="str">
        <f>IF(J22="","",IF(入力シート!G16="","",入力シート!G16))</f>
        <v/>
      </c>
    </row>
    <row r="23" spans="2:13" ht="15.6" customHeight="1">
      <c r="B23" s="54"/>
      <c r="C23" s="52" t="str">
        <f>IF($B$3="","",IF(入力シート!B17="","",入力シート!B17))</f>
        <v/>
      </c>
      <c r="D23" s="52" t="str">
        <f>IF(C23="","",入力シート!D17)</f>
        <v/>
      </c>
      <c r="E23" s="52" t="str">
        <f>IF(C23="","",IF(入力シート!F17="","",入力シート!F17))</f>
        <v/>
      </c>
      <c r="F23" s="55" t="str">
        <f>IF(C23="","",IF(入力シート!G17="","",入力シート!G17))</f>
        <v/>
      </c>
      <c r="I23" s="54"/>
      <c r="J23" s="52" t="str">
        <f>IF($I$3="","",IF(入力シート!B17="","",入力シート!B17))</f>
        <v/>
      </c>
      <c r="K23" s="52" t="str">
        <f>IF(J23="","",入力シート!D17)</f>
        <v/>
      </c>
      <c r="L23" s="52" t="str">
        <f>IF(J23="","",IF(入力シート!F17="","",入力シート!F17))</f>
        <v/>
      </c>
      <c r="M23" s="55" t="str">
        <f>IF(J23="","",IF(入力シート!G17="","",入力シート!G17))</f>
        <v/>
      </c>
    </row>
    <row r="24" spans="2:13" ht="15.6" customHeight="1">
      <c r="B24" s="54"/>
      <c r="C24" s="52" t="str">
        <f>IF($B$3="","",IF(入力シート!B18="","",入力シート!B18))</f>
        <v/>
      </c>
      <c r="D24" s="52" t="str">
        <f>IF(C24="","",入力シート!D18)</f>
        <v/>
      </c>
      <c r="E24" s="52" t="str">
        <f>IF(C24="","",IF(入力シート!F18="","",入力シート!F18))</f>
        <v/>
      </c>
      <c r="F24" s="55" t="str">
        <f>IF(C24="","",IF(入力シート!G18="","",入力シート!G18))</f>
        <v/>
      </c>
      <c r="I24" s="54"/>
      <c r="J24" s="52" t="str">
        <f>IF($I$3="","",IF(入力シート!B18="","",入力シート!B18))</f>
        <v/>
      </c>
      <c r="K24" s="52" t="str">
        <f>IF(J24="","",入力シート!D18)</f>
        <v/>
      </c>
      <c r="L24" s="52" t="str">
        <f>IF(J24="","",IF(入力シート!F18="","",入力シート!F18))</f>
        <v/>
      </c>
      <c r="M24" s="55" t="str">
        <f>IF(J24="","",IF(入力シート!G18="","",入力シート!G18))</f>
        <v/>
      </c>
    </row>
    <row r="25" spans="2:13" ht="15.6" customHeight="1">
      <c r="B25" s="54"/>
      <c r="C25" s="52" t="str">
        <f>IF($B$3="","",IF(入力シート!B19="","",入力シート!B19))</f>
        <v/>
      </c>
      <c r="D25" s="52" t="str">
        <f>IF(C25="","",入力シート!D19)</f>
        <v/>
      </c>
      <c r="E25" s="52" t="str">
        <f>IF(C25="","",IF(入力シート!F19="","",入力シート!F19))</f>
        <v/>
      </c>
      <c r="F25" s="55" t="str">
        <f>IF(C25="","",IF(入力シート!G19="","",入力シート!G19))</f>
        <v/>
      </c>
      <c r="I25" s="54"/>
      <c r="J25" s="52" t="str">
        <f>IF($I$3="","",IF(入力シート!B19="","",入力シート!B19))</f>
        <v/>
      </c>
      <c r="K25" s="52" t="str">
        <f>IF(J25="","",入力シート!D19)</f>
        <v/>
      </c>
      <c r="L25" s="52" t="str">
        <f>IF(J25="","",IF(入力シート!F19="","",入力シート!F19))</f>
        <v/>
      </c>
      <c r="M25" s="55" t="str">
        <f>IF(J25="","",IF(入力シート!G19="","",入力シート!G19))</f>
        <v/>
      </c>
    </row>
    <row r="26" spans="2:13" ht="15.6" customHeight="1">
      <c r="B26" s="54"/>
      <c r="C26" s="52" t="str">
        <f>IF($B$3="","",IF(入力シート!B20="","",入力シート!B20))</f>
        <v/>
      </c>
      <c r="D26" s="52" t="str">
        <f>IF(C26="","",入力シート!D20)</f>
        <v/>
      </c>
      <c r="E26" s="52" t="str">
        <f>IF(C26="","",IF(入力シート!F20="","",入力シート!F20))</f>
        <v/>
      </c>
      <c r="F26" s="55" t="str">
        <f>IF(C26="","",IF(入力シート!G20="","",入力シート!G20))</f>
        <v/>
      </c>
      <c r="I26" s="54"/>
      <c r="J26" s="52" t="str">
        <f>IF($I$3="","",IF(入力シート!B20="","",入力シート!B20))</f>
        <v/>
      </c>
      <c r="K26" s="52" t="str">
        <f>IF(J26="","",入力シート!D20)</f>
        <v/>
      </c>
      <c r="L26" s="52" t="str">
        <f>IF(J26="","",IF(入力シート!F20="","",入力シート!F20))</f>
        <v/>
      </c>
      <c r="M26" s="55" t="str">
        <f>IF(J26="","",IF(入力シート!G20="","",入力シート!G20))</f>
        <v/>
      </c>
    </row>
    <row r="27" spans="2:13" ht="15.6" customHeight="1">
      <c r="B27" s="54"/>
      <c r="C27" s="52" t="str">
        <f>IF($B$3="","",IF(入力シート!B21="","",入力シート!B21))</f>
        <v/>
      </c>
      <c r="D27" s="52" t="str">
        <f>IF(C27="","",入力シート!D21)</f>
        <v/>
      </c>
      <c r="E27" s="52" t="str">
        <f>IF(C27="","",IF(入力シート!F21="","",入力シート!F21))</f>
        <v/>
      </c>
      <c r="F27" s="55" t="str">
        <f>IF(C27="","",IF(入力シート!G21="","",入力シート!G21))</f>
        <v/>
      </c>
      <c r="I27" s="54"/>
      <c r="J27" s="52" t="str">
        <f>IF($I$3="","",IF(入力シート!B21="","",入力シート!B21))</f>
        <v/>
      </c>
      <c r="K27" s="52" t="str">
        <f>IF(J27="","",入力シート!D21)</f>
        <v/>
      </c>
      <c r="L27" s="52" t="str">
        <f>IF(J27="","",IF(入力シート!F21="","",入力シート!F21))</f>
        <v/>
      </c>
      <c r="M27" s="55" t="str">
        <f>IF(J27="","",IF(入力シート!G21="","",入力シート!G21))</f>
        <v/>
      </c>
    </row>
    <row r="28" spans="2:13" ht="15.6" customHeight="1">
      <c r="B28" s="54"/>
      <c r="C28" s="52" t="str">
        <f>IF($B$3="","",IF(入力シート!B22="","",入力シート!B22))</f>
        <v/>
      </c>
      <c r="D28" s="52" t="str">
        <f>IF(C28="","",入力シート!D22)</f>
        <v/>
      </c>
      <c r="E28" s="52" t="str">
        <f>IF(C28="","",IF(入力シート!F22="","",入力シート!F22))</f>
        <v/>
      </c>
      <c r="F28" s="55" t="str">
        <f>IF(C28="","",IF(入力シート!G22="","",入力シート!G22))</f>
        <v/>
      </c>
      <c r="I28" s="54"/>
      <c r="J28" s="52" t="str">
        <f>IF($I$3="","",IF(入力シート!B22="","",入力シート!B22))</f>
        <v/>
      </c>
      <c r="K28" s="52" t="str">
        <f>IF(J28="","",入力シート!D22)</f>
        <v/>
      </c>
      <c r="L28" s="52" t="str">
        <f>IF(J28="","",IF(入力シート!F22="","",入力シート!F22))</f>
        <v/>
      </c>
      <c r="M28" s="55" t="str">
        <f>IF(J28="","",IF(入力シート!G22="","",入力シート!G22))</f>
        <v/>
      </c>
    </row>
    <row r="29" spans="2:13" ht="15.6" customHeight="1">
      <c r="B29" s="54"/>
      <c r="C29" s="52" t="str">
        <f>IF($B$3="","",IF(入力シート!B23="","",入力シート!B23))</f>
        <v/>
      </c>
      <c r="D29" s="52" t="str">
        <f>IF(C29="","",入力シート!D23)</f>
        <v/>
      </c>
      <c r="E29" s="52" t="str">
        <f>IF(C29="","",IF(入力シート!F23="","",入力シート!F23))</f>
        <v/>
      </c>
      <c r="F29" s="55" t="str">
        <f>IF(C29="","",IF(入力シート!G23="","",入力シート!G23))</f>
        <v/>
      </c>
      <c r="I29" s="54"/>
      <c r="J29" s="52" t="str">
        <f>IF($I$3="","",IF(入力シート!B23="","",入力シート!B23))</f>
        <v/>
      </c>
      <c r="K29" s="52" t="str">
        <f>IF(J29="","",入力シート!D23)</f>
        <v/>
      </c>
      <c r="L29" s="52" t="str">
        <f>IF(J29="","",IF(入力シート!F23="","",入力シート!F23))</f>
        <v/>
      </c>
      <c r="M29" s="55" t="str">
        <f>IF(J29="","",IF(入力シート!G23="","",入力シート!G23))</f>
        <v/>
      </c>
    </row>
    <row r="30" spans="2:13" ht="15.6" customHeight="1">
      <c r="B30" s="54"/>
      <c r="C30" s="52" t="str">
        <f>IF($B$3="","",IF(入力シート!B24="","",入力シート!B24))</f>
        <v/>
      </c>
      <c r="D30" s="52" t="str">
        <f>IF(C30="","",入力シート!D24)</f>
        <v/>
      </c>
      <c r="E30" s="52" t="str">
        <f>IF(C30="","",IF(入力シート!F24="","",入力シート!F24))</f>
        <v/>
      </c>
      <c r="F30" s="55" t="str">
        <f>IF(C30="","",IF(入力シート!G24="","",入力シート!G24))</f>
        <v/>
      </c>
      <c r="I30" s="54"/>
      <c r="J30" s="52" t="str">
        <f>IF($I$3="","",IF(入力シート!B24="","",入力シート!B24))</f>
        <v/>
      </c>
      <c r="K30" s="52" t="str">
        <f>IF(J30="","",入力シート!D24)</f>
        <v/>
      </c>
      <c r="L30" s="52" t="str">
        <f>IF(J30="","",IF(入力シート!F24="","",入力シート!F24))</f>
        <v/>
      </c>
      <c r="M30" s="55" t="str">
        <f>IF(J30="","",IF(入力シート!G24="","",入力シート!G24))</f>
        <v/>
      </c>
    </row>
    <row r="31" spans="2:13" ht="15.6" customHeight="1">
      <c r="B31" s="54"/>
      <c r="C31" s="52" t="str">
        <f>IF($B$3="","",IF(入力シート!B25="","",入力シート!B25))</f>
        <v/>
      </c>
      <c r="D31" s="52" t="str">
        <f>IF(C31="","",入力シート!D25)</f>
        <v/>
      </c>
      <c r="E31" s="52" t="str">
        <f>IF(C31="","",IF(入力シート!F25="","",入力シート!F25))</f>
        <v/>
      </c>
      <c r="F31" s="55" t="str">
        <f>IF(C31="","",IF(入力シート!G25="","",入力シート!G25))</f>
        <v/>
      </c>
      <c r="I31" s="54"/>
      <c r="J31" s="52" t="str">
        <f>IF($I$3="","",IF(入力シート!B25="","",入力シート!B25))</f>
        <v/>
      </c>
      <c r="K31" s="52" t="str">
        <f>IF(J31="","",入力シート!D25)</f>
        <v/>
      </c>
      <c r="L31" s="52" t="str">
        <f>IF(J31="","",IF(入力シート!F25="","",入力シート!F25))</f>
        <v/>
      </c>
      <c r="M31" s="55" t="str">
        <f>IF(J31="","",IF(入力シート!G25="","",入力シート!G25))</f>
        <v/>
      </c>
    </row>
    <row r="32" spans="2:13" ht="15.6" customHeight="1">
      <c r="B32" s="54"/>
      <c r="C32" s="52" t="str">
        <f>IF($B$3="","",IF(入力シート!B26="","",入力シート!B26))</f>
        <v/>
      </c>
      <c r="D32" s="52" t="str">
        <f>IF(C32="","",入力シート!D26)</f>
        <v/>
      </c>
      <c r="E32" s="52" t="str">
        <f>IF(C32="","",IF(入力シート!F26="","",入力シート!F26))</f>
        <v/>
      </c>
      <c r="F32" s="55" t="str">
        <f>IF(C32="","",IF(入力シート!G26="","",入力シート!G26))</f>
        <v/>
      </c>
      <c r="I32" s="54"/>
      <c r="J32" s="52" t="str">
        <f>IF($I$3="","",IF(入力シート!B26="","",入力シート!B26))</f>
        <v/>
      </c>
      <c r="K32" s="52" t="str">
        <f>IF(J32="","",入力シート!D26)</f>
        <v/>
      </c>
      <c r="L32" s="52" t="str">
        <f>IF(J32="","",IF(入力シート!F26="","",入力シート!F26))</f>
        <v/>
      </c>
      <c r="M32" s="55" t="str">
        <f>IF(J32="","",IF(入力シート!G26="","",入力シート!G26))</f>
        <v/>
      </c>
    </row>
    <row r="33" spans="2:13" ht="15.6" customHeight="1">
      <c r="B33" s="54"/>
      <c r="C33" s="52" t="str">
        <f>IF($B$3="","",IF(入力シート!B27="","",入力シート!B27))</f>
        <v/>
      </c>
      <c r="D33" s="52" t="str">
        <f>IF(C33="","",入力シート!D27)</f>
        <v/>
      </c>
      <c r="E33" s="52" t="str">
        <f>IF(C33="","",IF(入力シート!F27="","",入力シート!F27))</f>
        <v/>
      </c>
      <c r="F33" s="55" t="str">
        <f>IF(C33="","",IF(入力シート!G27="","",入力シート!G27))</f>
        <v/>
      </c>
      <c r="I33" s="54"/>
      <c r="J33" s="52" t="str">
        <f>IF($I$3="","",IF(入力シート!B27="","",入力シート!B27))</f>
        <v/>
      </c>
      <c r="K33" s="52" t="str">
        <f>IF(J33="","",入力シート!D27)</f>
        <v/>
      </c>
      <c r="L33" s="52" t="str">
        <f>IF(J33="","",IF(入力シート!F27="","",入力シート!F27))</f>
        <v/>
      </c>
      <c r="M33" s="55" t="str">
        <f>IF(J33="","",IF(入力シート!G27="","",入力シート!G27))</f>
        <v/>
      </c>
    </row>
    <row r="34" spans="2:13" ht="15.6" customHeight="1">
      <c r="B34" s="54"/>
      <c r="C34" s="52" t="str">
        <f>IF($B$3="","",IF(入力シート!B28="","",入力シート!B28))</f>
        <v/>
      </c>
      <c r="D34" s="52" t="str">
        <f>IF(C34="","",入力シート!D28)</f>
        <v/>
      </c>
      <c r="E34" s="52" t="str">
        <f>IF(C34="","",IF(入力シート!F28="","",入力シート!F28))</f>
        <v/>
      </c>
      <c r="F34" s="55" t="str">
        <f>IF(C34="","",IF(入力シート!G28="","",入力シート!G28))</f>
        <v/>
      </c>
      <c r="I34" s="54"/>
      <c r="J34" s="52" t="str">
        <f>IF($I$3="","",IF(入力シート!B28="","",入力シート!B28))</f>
        <v/>
      </c>
      <c r="K34" s="52" t="str">
        <f>IF(J34="","",入力シート!D28)</f>
        <v/>
      </c>
      <c r="L34" s="52" t="str">
        <f>IF(J34="","",IF(入力シート!F28="","",入力シート!F28))</f>
        <v/>
      </c>
      <c r="M34" s="55" t="str">
        <f>IF(J34="","",IF(入力シート!G28="","",入力シート!G28))</f>
        <v/>
      </c>
    </row>
    <row r="35" spans="2:13" ht="15.6" customHeight="1">
      <c r="B35" s="54"/>
      <c r="C35" s="52" t="str">
        <f>IF($B$3="","",IF(入力シート!B29="","",入力シート!B29))</f>
        <v/>
      </c>
      <c r="D35" s="52" t="str">
        <f>IF(C35="","",入力シート!D29)</f>
        <v/>
      </c>
      <c r="E35" s="52" t="str">
        <f>IF(C35="","",IF(入力シート!F29="","",入力シート!F29))</f>
        <v/>
      </c>
      <c r="F35" s="55" t="str">
        <f>IF(C35="","",IF(入力シート!G29="","",入力シート!G29))</f>
        <v/>
      </c>
      <c r="I35" s="54"/>
      <c r="J35" s="52" t="str">
        <f>IF($I$3="","",IF(入力シート!B29="","",入力シート!B29))</f>
        <v/>
      </c>
      <c r="K35" s="52" t="str">
        <f>IF(J35="","",入力シート!D29)</f>
        <v/>
      </c>
      <c r="L35" s="52" t="str">
        <f>IF(J35="","",IF(入力シート!F29="","",入力シート!F29))</f>
        <v/>
      </c>
      <c r="M35" s="55" t="str">
        <f>IF(J35="","",IF(入力シート!G29="","",入力シート!G29))</f>
        <v/>
      </c>
    </row>
    <row r="36" spans="2:13" ht="15.6" customHeight="1">
      <c r="B36" s="54"/>
      <c r="C36" s="52" t="str">
        <f>IF($B$3="","",IF(入力シート!B30="","",入力シート!B30))</f>
        <v/>
      </c>
      <c r="D36" s="52" t="str">
        <f>IF(C36="","",入力シート!D30)</f>
        <v/>
      </c>
      <c r="E36" s="52" t="str">
        <f>IF(C36="","",IF(入力シート!F30="","",入力シート!F30))</f>
        <v/>
      </c>
      <c r="F36" s="55" t="str">
        <f>IF(C36="","",IF(入力シート!G30="","",入力シート!G30))</f>
        <v/>
      </c>
      <c r="I36" s="54"/>
      <c r="J36" s="52" t="str">
        <f>IF($I$3="","",IF(入力シート!B30="","",入力シート!B30))</f>
        <v/>
      </c>
      <c r="K36" s="52" t="str">
        <f>IF(J36="","",入力シート!D30)</f>
        <v/>
      </c>
      <c r="L36" s="52" t="str">
        <f>IF(J36="","",IF(入力シート!F30="","",入力シート!F30))</f>
        <v/>
      </c>
      <c r="M36" s="55" t="str">
        <f>IF(J36="","",IF(入力シート!G30="","",入力シート!G30))</f>
        <v/>
      </c>
    </row>
    <row r="37" spans="2:13" ht="15.6" customHeight="1">
      <c r="B37" s="54"/>
      <c r="C37" s="52" t="str">
        <f>IF($B$3="","",IF(入力シート!B31="","",入力シート!B31))</f>
        <v/>
      </c>
      <c r="D37" s="52" t="str">
        <f>IF(C37="","",入力シート!D31)</f>
        <v/>
      </c>
      <c r="E37" s="52" t="str">
        <f>IF(C37="","",IF(入力シート!F31="","",入力シート!F31))</f>
        <v/>
      </c>
      <c r="F37" s="55" t="str">
        <f>IF(C37="","",IF(入力シート!G31="","",入力シート!G31))</f>
        <v/>
      </c>
      <c r="I37" s="54"/>
      <c r="J37" s="52" t="str">
        <f>IF($I$3="","",IF(入力シート!B31="","",入力シート!B31))</f>
        <v/>
      </c>
      <c r="K37" s="52" t="str">
        <f>IF(J37="","",入力シート!D31)</f>
        <v/>
      </c>
      <c r="L37" s="52" t="str">
        <f>IF(J37="","",IF(入力シート!F31="","",入力シート!F31))</f>
        <v/>
      </c>
      <c r="M37" s="55" t="str">
        <f>IF(J37="","",IF(入力シート!G31="","",入力シート!G31))</f>
        <v/>
      </c>
    </row>
    <row r="38" spans="2:13" ht="15.6" customHeight="1">
      <c r="B38" s="54"/>
      <c r="C38" s="52" t="str">
        <f>IF($B$3="","",IF(入力シート!B32="","",入力シート!B32))</f>
        <v/>
      </c>
      <c r="D38" s="52" t="str">
        <f>IF(C38="","",入力シート!D32)</f>
        <v/>
      </c>
      <c r="E38" s="52" t="str">
        <f>IF(C38="","",IF(入力シート!F32="","",入力シート!F32))</f>
        <v/>
      </c>
      <c r="F38" s="55" t="str">
        <f>IF(C38="","",IF(入力シート!G32="","",入力シート!G32))</f>
        <v/>
      </c>
      <c r="I38" s="54"/>
      <c r="J38" s="52" t="str">
        <f>IF($I$3="","",IF(入力シート!B32="","",入力シート!B32))</f>
        <v/>
      </c>
      <c r="K38" s="52" t="str">
        <f>IF(J38="","",入力シート!D32)</f>
        <v/>
      </c>
      <c r="L38" s="52" t="str">
        <f>IF(J38="","",IF(入力シート!F32="","",入力シート!F32))</f>
        <v/>
      </c>
      <c r="M38" s="55" t="str">
        <f>IF(J38="","",IF(入力シート!G32="","",入力シート!G32))</f>
        <v/>
      </c>
    </row>
    <row r="39" spans="2:13" ht="15.6" customHeight="1">
      <c r="C39" s="52" t="str">
        <f>IF($B$3="","",IF(入力シート!B33="","",入力シート!B33))</f>
        <v/>
      </c>
    </row>
  </sheetData>
  <mergeCells count="4">
    <mergeCell ref="B3:F3"/>
    <mergeCell ref="B6:F6"/>
    <mergeCell ref="I6:M6"/>
    <mergeCell ref="I3:M3"/>
  </mergeCells>
  <phoneticPr fontId="1"/>
  <conditionalFormatting sqref="B3 I3">
    <cfRule type="notContainsBlanks" dxfId="0" priority="1">
      <formula>LEN(TRIM(B3))&gt;0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C:\My Documents\浩之データ\卓球\H15卓球\H15中総体\15市中総体参加申込書.jtd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記入上の注意</vt:lpstr>
      <vt:lpstr>入力シート</vt:lpstr>
      <vt:lpstr>申込書（印刷して職印をもらう）</vt:lpstr>
      <vt:lpstr>プログラム用（copyして値のみ貼り付け）</vt:lpstr>
      <vt:lpstr>'申込書（印刷して職印をもらう）'!Print_Area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  渉</dc:creator>
  <cp:lastModifiedBy>user</cp:lastModifiedBy>
  <cp:revision>15</cp:revision>
  <cp:lastPrinted>2023-03-28T06:33:29Z</cp:lastPrinted>
  <dcterms:created xsi:type="dcterms:W3CDTF">2003-02-21T02:50:12Z</dcterms:created>
  <dcterms:modified xsi:type="dcterms:W3CDTF">2024-04-01T05:50:46Z</dcterms:modified>
</cp:coreProperties>
</file>